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Read Me" sheetId="1" r:id="rId1"/>
    <sheet name="Ray 1" sheetId="2" r:id="rId2"/>
    <sheet name="Ray 2" sheetId="3" r:id="rId3"/>
    <sheet name="Ray 3" sheetId="4" r:id="rId4"/>
    <sheet name="Ray 4" sheetId="5" r:id="rId5"/>
    <sheet name="Plot" sheetId="6" r:id="rId6"/>
  </sheets>
  <definedNames>
    <definedName name="solver_adj" localSheetId="1" hidden="1">'Ray 1'!$I$10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'Ray 1'!$I$10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'Ray 1'!$H$111</definedName>
    <definedName name="solver_pre" localSheetId="1" hidden="1">0.000001</definedName>
    <definedName name="solver_rel1" localSheetId="1" hidden="1">1</definedName>
    <definedName name="solver_rhs1" localSheetId="1" hidden="1">'Ray 1'!$E$2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990</definedName>
  </definedNames>
  <calcPr fullCalcOnLoad="1"/>
</workbook>
</file>

<file path=xl/sharedStrings.xml><?xml version="1.0" encoding="utf-8"?>
<sst xmlns="http://schemas.openxmlformats.org/spreadsheetml/2006/main" count="174" uniqueCount="48">
  <si>
    <t>radius of atm</t>
  </si>
  <si>
    <t>index of space</t>
  </si>
  <si>
    <t>radius of earth</t>
  </si>
  <si>
    <t>index at earth</t>
  </si>
  <si>
    <t>r</t>
  </si>
  <si>
    <t>x</t>
  </si>
  <si>
    <t>y</t>
  </si>
  <si>
    <t>number of Strata</t>
  </si>
  <si>
    <t>N</t>
  </si>
  <si>
    <t>t</t>
  </si>
  <si>
    <t>n</t>
  </si>
  <si>
    <t>earth</t>
  </si>
  <si>
    <t>upper atm</t>
  </si>
  <si>
    <t>dr</t>
  </si>
  <si>
    <t>next r</t>
  </si>
  <si>
    <t>contact</t>
  </si>
  <si>
    <t>down</t>
  </si>
  <si>
    <t>p=</t>
  </si>
  <si>
    <t>z</t>
  </si>
  <si>
    <t>check r</t>
  </si>
  <si>
    <t>rad</t>
  </si>
  <si>
    <t>deg</t>
  </si>
  <si>
    <r>
      <t>q</t>
    </r>
    <r>
      <rPr>
        <sz val="8"/>
        <rFont val="Symbol"/>
        <family val="1"/>
      </rPr>
      <t>0</t>
    </r>
    <r>
      <rPr>
        <sz val="10"/>
        <rFont val="Symbol"/>
        <family val="1"/>
      </rPr>
      <t>=</t>
    </r>
  </si>
  <si>
    <r>
      <t>y</t>
    </r>
    <r>
      <rPr>
        <sz val="8"/>
        <rFont val="Arial"/>
        <family val="2"/>
      </rPr>
      <t>0</t>
    </r>
    <r>
      <rPr>
        <sz val="10"/>
        <rFont val="Arial"/>
        <family val="0"/>
      </rPr>
      <t>=</t>
    </r>
  </si>
  <si>
    <r>
      <t>x</t>
    </r>
    <r>
      <rPr>
        <sz val="8"/>
        <rFont val="Arial"/>
        <family val="2"/>
      </rPr>
      <t>0</t>
    </r>
    <r>
      <rPr>
        <sz val="10"/>
        <rFont val="Arial"/>
        <family val="0"/>
      </rPr>
      <t>=</t>
    </r>
  </si>
  <si>
    <r>
      <t>t</t>
    </r>
    <r>
      <rPr>
        <sz val="8"/>
        <rFont val="Arial"/>
        <family val="2"/>
      </rPr>
      <t>1</t>
    </r>
  </si>
  <si>
    <r>
      <t>t</t>
    </r>
    <r>
      <rPr>
        <sz val="8"/>
        <rFont val="Arial"/>
        <family val="2"/>
      </rPr>
      <t>2</t>
    </r>
  </si>
  <si>
    <t>f</t>
  </si>
  <si>
    <t>Df</t>
  </si>
  <si>
    <r>
      <t>q</t>
    </r>
  </si>
  <si>
    <t>Dq</t>
  </si>
  <si>
    <r>
      <t>r</t>
    </r>
    <r>
      <rPr>
        <sz val="8"/>
        <rFont val="Arial"/>
        <family val="2"/>
      </rPr>
      <t>0</t>
    </r>
  </si>
  <si>
    <r>
      <t>n</t>
    </r>
    <r>
      <rPr>
        <sz val="8"/>
        <rFont val="Arial"/>
        <family val="2"/>
      </rPr>
      <t>0</t>
    </r>
  </si>
  <si>
    <r>
      <t>r</t>
    </r>
    <r>
      <rPr>
        <sz val="8"/>
        <rFont val="Arial"/>
        <family val="2"/>
      </rPr>
      <t>e</t>
    </r>
  </si>
  <si>
    <r>
      <t>n</t>
    </r>
    <r>
      <rPr>
        <sz val="8"/>
        <rFont val="Arial"/>
        <family val="2"/>
      </rPr>
      <t>e</t>
    </r>
  </si>
  <si>
    <t>Parameters</t>
  </si>
  <si>
    <t>Initial Conditions</t>
  </si>
  <si>
    <t>Final Values</t>
  </si>
  <si>
    <t>Ray</t>
  </si>
  <si>
    <t>the earth</t>
  </si>
  <si>
    <t>thickness of stata</t>
  </si>
  <si>
    <t>Notes on ray tracin using this spreadsheet</t>
  </si>
  <si>
    <t xml:space="preserve">There are 4 sheets, each corresponding to one of the rays that appear on the plot.  </t>
  </si>
  <si>
    <t xml:space="preserve">On each sheet, you can play with the parameters r_earth, h_atm, n, N, and the </t>
  </si>
  <si>
    <r>
      <t>initial conditions x0,y0,</t>
    </r>
    <r>
      <rPr>
        <sz val="10"/>
        <rFont val="Symbol"/>
        <family val="1"/>
      </rPr>
      <t>q</t>
    </r>
    <r>
      <rPr>
        <sz val="10"/>
        <rFont val="Arial"/>
        <family val="0"/>
      </rPr>
      <t>0 and see the resulting behavior of the ray.</t>
    </r>
  </si>
  <si>
    <t>The column labelled "contact" describes whether or not the ray strikes the next layer.</t>
  </si>
  <si>
    <t>The column labelled "down" describes whether the ray is moving towards (=1) or away (=-1) from earth</t>
  </si>
  <si>
    <r>
      <t xml:space="preserve">To see where the sun actually sets, play with y0, </t>
    </r>
    <r>
      <rPr>
        <sz val="10"/>
        <rFont val="Symbol"/>
        <family val="1"/>
      </rPr>
      <t>q</t>
    </r>
    <r>
      <rPr>
        <sz val="10"/>
        <rFont val="Arial"/>
        <family val="0"/>
      </rPr>
      <t>0 untill the final z=90 degrees (or as close as you can get)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</si>
</sst>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Symbol"/>
      <family val="1"/>
    </font>
    <font>
      <sz val="8"/>
      <name val="Symbol"/>
      <family val="1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2795"/>
          <c:w val="0.68725"/>
          <c:h val="0.673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1'!$H$10:$H$111</c:f>
              <c:numCache>
                <c:ptCount val="102"/>
                <c:pt idx="0">
                  <c:v>-1000</c:v>
                </c:pt>
                <c:pt idx="1">
                  <c:v>-600</c:v>
                </c:pt>
                <c:pt idx="2">
                  <c:v>-598.3318477233182</c:v>
                </c:pt>
                <c:pt idx="3">
                  <c:v>-596.662202783023</c:v>
                </c:pt>
                <c:pt idx="4">
                  <c:v>-594.9910566541179</c:v>
                </c:pt>
                <c:pt idx="5">
                  <c:v>-593.3184007367901</c:v>
                </c:pt>
                <c:pt idx="6">
                  <c:v>-591.644226355524</c:v>
                </c:pt>
                <c:pt idx="7">
                  <c:v>-589.968524758202</c:v>
                </c:pt>
                <c:pt idx="8">
                  <c:v>-588.2912871151913</c:v>
                </c:pt>
                <c:pt idx="9">
                  <c:v>-586.6125045184169</c:v>
                </c:pt>
                <c:pt idx="10">
                  <c:v>-584.9321679804208</c:v>
                </c:pt>
                <c:pt idx="11">
                  <c:v>-583.250268433405</c:v>
                </c:pt>
                <c:pt idx="12">
                  <c:v>-581.5667967282641</c:v>
                </c:pt>
                <c:pt idx="13">
                  <c:v>-579.8817436335961</c:v>
                </c:pt>
                <c:pt idx="14">
                  <c:v>-578.195099834705</c:v>
                </c:pt>
                <c:pt idx="15">
                  <c:v>-576.5068559325832</c:v>
                </c:pt>
                <c:pt idx="16">
                  <c:v>-574.8170024428799</c:v>
                </c:pt>
                <c:pt idx="17">
                  <c:v>-573.1255297948527</c:v>
                </c:pt>
                <c:pt idx="18">
                  <c:v>-571.4324283303038</c:v>
                </c:pt>
                <c:pt idx="19">
                  <c:v>-569.7376883024973</c:v>
                </c:pt>
                <c:pt idx="20">
                  <c:v>-568.041299875062</c:v>
                </c:pt>
                <c:pt idx="21">
                  <c:v>-566.3432531208749</c:v>
                </c:pt>
                <c:pt idx="22">
                  <c:v>-564.6435380209274</c:v>
                </c:pt>
                <c:pt idx="23">
                  <c:v>-562.942144463174</c:v>
                </c:pt>
                <c:pt idx="24">
                  <c:v>-561.2390622413619</c:v>
                </c:pt>
                <c:pt idx="25">
                  <c:v>-559.5342810538417</c:v>
                </c:pt>
                <c:pt idx="26">
                  <c:v>-557.8277905023596</c:v>
                </c:pt>
                <c:pt idx="27">
                  <c:v>-556.1195800908287</c:v>
                </c:pt>
                <c:pt idx="28">
                  <c:v>-554.4096392240826</c:v>
                </c:pt>
                <c:pt idx="29">
                  <c:v>-552.6979572066065</c:v>
                </c:pt>
                <c:pt idx="30">
                  <c:v>-550.9845232412471</c:v>
                </c:pt>
                <c:pt idx="31">
                  <c:v>-549.2693264279052</c:v>
                </c:pt>
                <c:pt idx="32">
                  <c:v>-547.5523557622013</c:v>
                </c:pt>
                <c:pt idx="33">
                  <c:v>-545.8336001341238</c:v>
                </c:pt>
                <c:pt idx="34">
                  <c:v>-544.113048326652</c:v>
                </c:pt>
                <c:pt idx="35">
                  <c:v>-542.3906890143564</c:v>
                </c:pt>
                <c:pt idx="36">
                  <c:v>-540.666510761978</c:v>
                </c:pt>
                <c:pt idx="37">
                  <c:v>-538.9405020229796</c:v>
                </c:pt>
                <c:pt idx="38">
                  <c:v>-537.212651138076</c:v>
                </c:pt>
                <c:pt idx="39">
                  <c:v>-535.482946333739</c:v>
                </c:pt>
                <c:pt idx="40">
                  <c:v>-533.7513757206754</c:v>
                </c:pt>
                <c:pt idx="41">
                  <c:v>-532.0179272922801</c:v>
                </c:pt>
                <c:pt idx="42">
                  <c:v>-530.2825889230631</c:v>
                </c:pt>
                <c:pt idx="43">
                  <c:v>-528.5453483670486</c:v>
                </c:pt>
                <c:pt idx="44">
                  <c:v>-526.8061932561473</c:v>
                </c:pt>
                <c:pt idx="45">
                  <c:v>-525.0651110984995</c:v>
                </c:pt>
                <c:pt idx="46">
                  <c:v>-523.3220892767913</c:v>
                </c:pt>
                <c:pt idx="47">
                  <c:v>-521.5771150465399</c:v>
                </c:pt>
                <c:pt idx="48">
                  <c:v>-519.8301755343487</c:v>
                </c:pt>
                <c:pt idx="49">
                  <c:v>-518.0812577361328</c:v>
                </c:pt>
                <c:pt idx="50">
                  <c:v>-516.3303485153128</c:v>
                </c:pt>
                <c:pt idx="51">
                  <c:v>-514.5774346009775</c:v>
                </c:pt>
                <c:pt idx="52">
                  <c:v>-512.8225025860115</c:v>
                </c:pt>
                <c:pt idx="53">
                  <c:v>-511.0655389251918</c:v>
                </c:pt>
                <c:pt idx="54">
                  <c:v>-509.3065299332504</c:v>
                </c:pt>
                <c:pt idx="55">
                  <c:v>-507.5454617828994</c:v>
                </c:pt>
                <c:pt idx="56">
                  <c:v>-505.7823205028241</c:v>
                </c:pt>
                <c:pt idx="57">
                  <c:v>-504.0170919756373</c:v>
                </c:pt>
                <c:pt idx="58">
                  <c:v>-502.2497619357966</c:v>
                </c:pt>
                <c:pt idx="59">
                  <c:v>-500.48031596748484</c:v>
                </c:pt>
                <c:pt idx="60">
                  <c:v>-498.70873950245067</c:v>
                </c:pt>
                <c:pt idx="61">
                  <c:v>-496.93501781781</c:v>
                </c:pt>
                <c:pt idx="62">
                  <c:v>-495.15913603380613</c:v>
                </c:pt>
                <c:pt idx="63">
                  <c:v>-493.3810791115292</c:v>
                </c:pt>
                <c:pt idx="64">
                  <c:v>-491.60083185059233</c:v>
                </c:pt>
                <c:pt idx="65">
                  <c:v>-489.818378886765</c:v>
                </c:pt>
                <c:pt idx="66">
                  <c:v>-488.0337046895614</c:v>
                </c:pt>
                <c:pt idx="67">
                  <c:v>-486.24679355978407</c:v>
                </c:pt>
                <c:pt idx="68">
                  <c:v>-484.45762962701986</c:v>
                </c:pt>
                <c:pt idx="69">
                  <c:v>-482.6661968470897</c:v>
                </c:pt>
                <c:pt idx="70">
                  <c:v>-480.8724789994484</c:v>
                </c:pt>
                <c:pt idx="71">
                  <c:v>-479.07645968453494</c:v>
                </c:pt>
                <c:pt idx="72">
                  <c:v>-477.2781223210738</c:v>
                </c:pt>
                <c:pt idx="73">
                  <c:v>-475.4774501433192</c:v>
                </c:pt>
                <c:pt idx="74">
                  <c:v>-473.67442619825204</c:v>
                </c:pt>
                <c:pt idx="75">
                  <c:v>-471.8690333427174</c:v>
                </c:pt>
                <c:pt idx="76">
                  <c:v>-470.0612542405074</c:v>
                </c:pt>
                <c:pt idx="77">
                  <c:v>-468.2510713593888</c:v>
                </c:pt>
                <c:pt idx="78">
                  <c:v>-466.4384669680678</c:v>
                </c:pt>
                <c:pt idx="79">
                  <c:v>-464.6234231330989</c:v>
                </c:pt>
                <c:pt idx="80">
                  <c:v>-462.8059217157288</c:v>
                </c:pt>
                <c:pt idx="81">
                  <c:v>-460.98594436867995</c:v>
                </c:pt>
                <c:pt idx="82">
                  <c:v>-459.1634725328667</c:v>
                </c:pt>
                <c:pt idx="83">
                  <c:v>-457.3384874340473</c:v>
                </c:pt>
                <c:pt idx="84">
                  <c:v>-455.51097007940746</c:v>
                </c:pt>
                <c:pt idx="85">
                  <c:v>-453.6809012540742</c:v>
                </c:pt>
                <c:pt idx="86">
                  <c:v>-451.8482615175577</c:v>
                </c:pt>
                <c:pt idx="87">
                  <c:v>-450.01303120012153</c:v>
                </c:pt>
                <c:pt idx="88">
                  <c:v>-448.1751903990767</c:v>
                </c:pt>
                <c:pt idx="89">
                  <c:v>-446.33471897499993</c:v>
                </c:pt>
                <c:pt idx="90">
                  <c:v>-444.4915965478717</c:v>
                </c:pt>
                <c:pt idx="91">
                  <c:v>-442.64580249313525</c:v>
                </c:pt>
                <c:pt idx="92">
                  <c:v>-440.7973159376716</c:v>
                </c:pt>
                <c:pt idx="93">
                  <c:v>-438.9461157556899</c:v>
                </c:pt>
                <c:pt idx="94">
                  <c:v>-437.09218056453074</c:v>
                </c:pt>
                <c:pt idx="95">
                  <c:v>-435.23548872037946</c:v>
                </c:pt>
                <c:pt idx="96">
                  <c:v>-433.37601831388884</c:v>
                </c:pt>
                <c:pt idx="97">
                  <c:v>-431.5137471657067</c:v>
                </c:pt>
                <c:pt idx="98">
                  <c:v>-429.6486528219066</c:v>
                </c:pt>
                <c:pt idx="99">
                  <c:v>-427.78071254932024</c:v>
                </c:pt>
                <c:pt idx="100">
                  <c:v>-425.90990333076775</c:v>
                </c:pt>
                <c:pt idx="101">
                  <c:v>-424.03620186018276</c:v>
                </c:pt>
              </c:numCache>
            </c:numRef>
          </c:xVal>
          <c:yVal>
            <c:numRef>
              <c:f>'Ray 1'!$I$10:$I$111</c:f>
              <c:numCache>
                <c:ptCount val="102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799.9988848555421</c:v>
                </c:pt>
                <c:pt idx="4">
                  <c:v>799.9966515565027</c:v>
                </c:pt>
                <c:pt idx="5">
                  <c:v>799.9932970638803</c:v>
                </c:pt>
                <c:pt idx="6">
                  <c:v>799.9888183094646</c:v>
                </c:pt>
                <c:pt idx="7">
                  <c:v>799.9832121955003</c:v>
                </c:pt>
                <c:pt idx="8">
                  <c:v>799.9764755943462</c:v>
                </c:pt>
                <c:pt idx="9">
                  <c:v>799.9686053481288</c:v>
                </c:pt>
                <c:pt idx="10">
                  <c:v>799.9595982683907</c:v>
                </c:pt>
                <c:pt idx="11">
                  <c:v>799.9494511357332</c:v>
                </c:pt>
                <c:pt idx="12">
                  <c:v>799.9381606994543</c:v>
                </c:pt>
                <c:pt idx="13">
                  <c:v>799.9257236771801</c:v>
                </c:pt>
                <c:pt idx="14">
                  <c:v>799.912136754491</c:v>
                </c:pt>
                <c:pt idx="15">
                  <c:v>799.8973965845419</c:v>
                </c:pt>
                <c:pt idx="16">
                  <c:v>799.8814997876763</c:v>
                </c:pt>
                <c:pt idx="17">
                  <c:v>799.8644429510349</c:v>
                </c:pt>
                <c:pt idx="18">
                  <c:v>799.8462226281576</c:v>
                </c:pt>
                <c:pt idx="19">
                  <c:v>799.826835338579</c:v>
                </c:pt>
                <c:pt idx="20">
                  <c:v>799.8062775674181</c:v>
                </c:pt>
                <c:pt idx="21">
                  <c:v>799.7845457649607</c:v>
                </c:pt>
                <c:pt idx="22">
                  <c:v>799.7616363462363</c:v>
                </c:pt>
                <c:pt idx="23">
                  <c:v>799.7375456905864</c:v>
                </c:pt>
                <c:pt idx="24">
                  <c:v>799.7122701412281</c:v>
                </c:pt>
                <c:pt idx="25">
                  <c:v>799.6858060048087</c:v>
                </c:pt>
                <c:pt idx="26">
                  <c:v>799.6581495509539</c:v>
                </c:pt>
                <c:pt idx="27">
                  <c:v>799.6292970118093</c:v>
                </c:pt>
                <c:pt idx="28">
                  <c:v>799.5992445815731</c:v>
                </c:pt>
                <c:pt idx="29">
                  <c:v>799.5679884160222</c:v>
                </c:pt>
                <c:pt idx="30">
                  <c:v>799.53552463203</c:v>
                </c:pt>
                <c:pt idx="31">
                  <c:v>799.5018493070766</c:v>
                </c:pt>
                <c:pt idx="32">
                  <c:v>799.4669584787503</c:v>
                </c:pt>
                <c:pt idx="33">
                  <c:v>799.4308481442416</c:v>
                </c:pt>
                <c:pt idx="34">
                  <c:v>799.3935142598285</c:v>
                </c:pt>
                <c:pt idx="35">
                  <c:v>799.3549527403528</c:v>
                </c:pt>
                <c:pt idx="36">
                  <c:v>799.3151594586881</c:v>
                </c:pt>
                <c:pt idx="37">
                  <c:v>799.2741302451988</c:v>
                </c:pt>
                <c:pt idx="38">
                  <c:v>799.2318608871896</c:v>
                </c:pt>
                <c:pt idx="39">
                  <c:v>799.1883471283462</c:v>
                </c:pt>
                <c:pt idx="40">
                  <c:v>799.1435846681661</c:v>
                </c:pt>
                <c:pt idx="41">
                  <c:v>799.0975691613797</c:v>
                </c:pt>
                <c:pt idx="42">
                  <c:v>799.0502962173617</c:v>
                </c:pt>
                <c:pt idx="43">
                  <c:v>799.0017613995323</c:v>
                </c:pt>
                <c:pt idx="44">
                  <c:v>798.9519602247477</c:v>
                </c:pt>
                <c:pt idx="45">
                  <c:v>798.900888162681</c:v>
                </c:pt>
                <c:pt idx="46">
                  <c:v>798.8485406351907</c:v>
                </c:pt>
                <c:pt idx="47">
                  <c:v>798.7949130156804</c:v>
                </c:pt>
                <c:pt idx="48">
                  <c:v>798.740000628445</c:v>
                </c:pt>
                <c:pt idx="49">
                  <c:v>798.683798748007</c:v>
                </c:pt>
                <c:pt idx="50">
                  <c:v>798.6263025984404</c:v>
                </c:pt>
                <c:pt idx="51">
                  <c:v>798.5675073526826</c:v>
                </c:pt>
                <c:pt idx="52">
                  <c:v>798.5074081318346</c:v>
                </c:pt>
                <c:pt idx="53">
                  <c:v>798.4460000044481</c:v>
                </c:pt>
                <c:pt idx="54">
                  <c:v>798.3832779858</c:v>
                </c:pt>
                <c:pt idx="55">
                  <c:v>798.3192370371538</c:v>
                </c:pt>
                <c:pt idx="56">
                  <c:v>798.2538720650082</c:v>
                </c:pt>
                <c:pt idx="57">
                  <c:v>798.1871779203309</c:v>
                </c:pt>
                <c:pt idx="58">
                  <c:v>798.1191493977799</c:v>
                </c:pt>
                <c:pt idx="59">
                  <c:v>798.0497812349093</c:v>
                </c:pt>
                <c:pt idx="60">
                  <c:v>797.9790681113615</c:v>
                </c:pt>
                <c:pt idx="61">
                  <c:v>797.9070046480435</c:v>
                </c:pt>
                <c:pt idx="62">
                  <c:v>797.8335854062893</c:v>
                </c:pt>
                <c:pt idx="63">
                  <c:v>797.7588048870053</c:v>
                </c:pt>
                <c:pt idx="64">
                  <c:v>797.682657529801</c:v>
                </c:pt>
                <c:pt idx="65">
                  <c:v>797.6051377121023</c:v>
                </c:pt>
                <c:pt idx="66">
                  <c:v>797.5262397482493</c:v>
                </c:pt>
                <c:pt idx="67">
                  <c:v>797.4459578885761</c:v>
                </c:pt>
                <c:pt idx="68">
                  <c:v>797.3642863184739</c:v>
                </c:pt>
                <c:pt idx="69">
                  <c:v>797.2812191574353</c:v>
                </c:pt>
                <c:pt idx="70">
                  <c:v>797.1967504580819</c:v>
                </c:pt>
                <c:pt idx="71">
                  <c:v>797.1108742051711</c:v>
                </c:pt>
                <c:pt idx="72">
                  <c:v>797.0235843145862</c:v>
                </c:pt>
                <c:pt idx="73">
                  <c:v>796.9348746323049</c:v>
                </c:pt>
                <c:pt idx="74">
                  <c:v>796.8447389333487</c:v>
                </c:pt>
                <c:pt idx="75">
                  <c:v>796.7531709207121</c:v>
                </c:pt>
                <c:pt idx="76">
                  <c:v>796.66016422427</c:v>
                </c:pt>
                <c:pt idx="77">
                  <c:v>796.5657123996642</c:v>
                </c:pt>
                <c:pt idx="78">
                  <c:v>796.4698089271675</c:v>
                </c:pt>
                <c:pt idx="79">
                  <c:v>796.3724472105256</c:v>
                </c:pt>
                <c:pt idx="80">
                  <c:v>796.2736205757758</c:v>
                </c:pt>
                <c:pt idx="81">
                  <c:v>796.173322270042</c:v>
                </c:pt>
                <c:pt idx="82">
                  <c:v>796.0715454603056</c:v>
                </c:pt>
                <c:pt idx="83">
                  <c:v>795.9682832321511</c:v>
                </c:pt>
                <c:pt idx="84">
                  <c:v>795.8635285884868</c:v>
                </c:pt>
                <c:pt idx="85">
                  <c:v>795.7572744482396</c:v>
                </c:pt>
                <c:pt idx="86">
                  <c:v>795.6495136450225</c:v>
                </c:pt>
                <c:pt idx="87">
                  <c:v>795.5402389257746</c:v>
                </c:pt>
                <c:pt idx="88">
                  <c:v>795.4294429493739</c:v>
                </c:pt>
                <c:pt idx="89">
                  <c:v>795.3171182852208</c:v>
                </c:pt>
                <c:pt idx="90">
                  <c:v>795.2032574117916</c:v>
                </c:pt>
                <c:pt idx="91">
                  <c:v>795.0878527151627</c:v>
                </c:pt>
                <c:pt idx="92">
                  <c:v>794.9708964875032</c:v>
                </c:pt>
                <c:pt idx="93">
                  <c:v>794.8523809255354</c:v>
                </c:pt>
                <c:pt idx="94">
                  <c:v>794.7322981289635</c:v>
                </c:pt>
                <c:pt idx="95">
                  <c:v>794.6106400988679</c:v>
                </c:pt>
                <c:pt idx="96">
                  <c:v>794.4873987360654</c:v>
                </c:pt>
                <c:pt idx="97">
                  <c:v>794.3625658394349</c:v>
                </c:pt>
                <c:pt idx="98">
                  <c:v>794.2361331042052</c:v>
                </c:pt>
                <c:pt idx="99">
                  <c:v>794.1080921202074</c:v>
                </c:pt>
                <c:pt idx="100">
                  <c:v>793.9784343700879</c:v>
                </c:pt>
                <c:pt idx="101">
                  <c:v>793.847151227483</c:v>
                </c:pt>
              </c:numCache>
            </c:numRef>
          </c:yVal>
          <c:smooth val="0"/>
        </c:ser>
        <c:ser>
          <c:idx val="1"/>
          <c:order val="1"/>
          <c:tx>
            <c:v>earth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1'!$AA$12:$AA$112</c:f>
              <c:numCache>
                <c:ptCount val="101"/>
                <c:pt idx="2">
                  <c:v>898.2240555854444</c:v>
                </c:pt>
                <c:pt idx="3">
                  <c:v>896.005768142772</c:v>
                </c:pt>
                <c:pt idx="4">
                  <c:v>892.9032311830301</c:v>
                </c:pt>
                <c:pt idx="5">
                  <c:v>888.919506535624</c:v>
                </c:pt>
                <c:pt idx="6">
                  <c:v>884.0585256558198</c:v>
                </c:pt>
                <c:pt idx="7">
                  <c:v>878.3250857448727</c:v>
                </c:pt>
                <c:pt idx="8">
                  <c:v>871.724845015768</c:v>
                </c:pt>
                <c:pt idx="9">
                  <c:v>864.2643171092487</c:v>
                </c:pt>
                <c:pt idx="10">
                  <c:v>855.9508646656382</c:v>
                </c:pt>
                <c:pt idx="11">
                  <c:v>846.7926920588029</c:v>
                </c:pt>
                <c:pt idx="12">
                  <c:v>836.7988372994263</c:v>
                </c:pt>
                <c:pt idx="13">
                  <c:v>825.979163115583</c:v>
                </c:pt>
                <c:pt idx="14">
                  <c:v>814.3443472194175</c:v>
                </c:pt>
                <c:pt idx="15">
                  <c:v>801.9058717695311</c:v>
                </c:pt>
                <c:pt idx="16">
                  <c:v>788.6760120394772</c:v>
                </c:pt>
                <c:pt idx="17">
                  <c:v>774.6678243035493</c:v>
                </c:pt>
                <c:pt idx="18">
                  <c:v>759.8951329518136</c:v>
                </c:pt>
                <c:pt idx="19">
                  <c:v>744.3725168471057</c:v>
                </c:pt>
                <c:pt idx="20">
                  <c:v>728.1152949374527</c:v>
                </c:pt>
                <c:pt idx="21">
                  <c:v>711.1395111381214</c:v>
                </c:pt>
                <c:pt idx="22">
                  <c:v>693.4619184982104</c:v>
                </c:pt>
                <c:pt idx="23">
                  <c:v>675.0999626674136</c:v>
                </c:pt>
                <c:pt idx="24">
                  <c:v>656.0717646792704</c:v>
                </c:pt>
                <c:pt idx="25">
                  <c:v>636.3961030678928</c:v>
                </c:pt>
                <c:pt idx="26">
                  <c:v>616.0923953358198</c:v>
                </c:pt>
                <c:pt idx="27">
                  <c:v>595.1806787912866</c:v>
                </c:pt>
                <c:pt idx="28">
                  <c:v>573.6815907738206</c:v>
                </c:pt>
                <c:pt idx="29">
                  <c:v>551.616348287679</c:v>
                </c:pt>
                <c:pt idx="30">
                  <c:v>529.0067270632259</c:v>
                </c:pt>
                <c:pt idx="31">
                  <c:v>505.8750400669175</c:v>
                </c:pt>
                <c:pt idx="32">
                  <c:v>482.2441154810969</c:v>
                </c:pt>
                <c:pt idx="33">
                  <c:v>458.1372741753341</c:v>
                </c:pt>
                <c:pt idx="34">
                  <c:v>433.5783066915436</c:v>
                </c:pt>
                <c:pt idx="35">
                  <c:v>408.59144976559213</c:v>
                </c:pt>
                <c:pt idx="36">
                  <c:v>383.2013624085654</c:v>
                </c:pt>
                <c:pt idx="37">
                  <c:v>357.43310157130253</c:v>
                </c:pt>
                <c:pt idx="38">
                  <c:v>331.3120974162103</c:v>
                </c:pt>
                <c:pt idx="39">
                  <c:v>304.8641282207623</c:v>
                </c:pt>
                <c:pt idx="40">
                  <c:v>278.1152949374527</c:v>
                </c:pt>
                <c:pt idx="41">
                  <c:v>251.09199543530656</c:v>
                </c:pt>
                <c:pt idx="42">
                  <c:v>223.82089844836946</c:v>
                </c:pt>
                <c:pt idx="43">
                  <c:v>196.32891725688845</c:v>
                </c:pt>
                <c:pt idx="44">
                  <c:v>168.64318312715227</c:v>
                </c:pt>
                <c:pt idx="45">
                  <c:v>140.79101853620784</c:v>
                </c:pt>
                <c:pt idx="46">
                  <c:v>112.79991020787384</c:v>
                </c:pt>
                <c:pt idx="47">
                  <c:v>84.69748198666305</c:v>
                </c:pt>
                <c:pt idx="48">
                  <c:v>56.511467576382174</c:v>
                </c:pt>
                <c:pt idx="49">
                  <c:v>28.269683170315556</c:v>
                </c:pt>
                <c:pt idx="50">
                  <c:v>5.51316804708879E-14</c:v>
                </c:pt>
                <c:pt idx="51">
                  <c:v>-28.26968317031545</c:v>
                </c:pt>
                <c:pt idx="52">
                  <c:v>-56.51146757638206</c:v>
                </c:pt>
                <c:pt idx="53">
                  <c:v>-84.69748198666294</c:v>
                </c:pt>
                <c:pt idx="54">
                  <c:v>-112.79991020787394</c:v>
                </c:pt>
                <c:pt idx="55">
                  <c:v>-140.79101853620793</c:v>
                </c:pt>
                <c:pt idx="56">
                  <c:v>-168.64318312715233</c:v>
                </c:pt>
                <c:pt idx="57">
                  <c:v>-196.3289172568881</c:v>
                </c:pt>
                <c:pt idx="58">
                  <c:v>-223.82089844836918</c:v>
                </c:pt>
                <c:pt idx="59">
                  <c:v>-251.09199543530625</c:v>
                </c:pt>
                <c:pt idx="60">
                  <c:v>-278.11529493745263</c:v>
                </c:pt>
                <c:pt idx="61">
                  <c:v>-304.8641282207622</c:v>
                </c:pt>
                <c:pt idx="62">
                  <c:v>-331.3120974162102</c:v>
                </c:pt>
                <c:pt idx="63">
                  <c:v>-357.4331015713024</c:v>
                </c:pt>
                <c:pt idx="64">
                  <c:v>-383.20136240856544</c:v>
                </c:pt>
                <c:pt idx="65">
                  <c:v>-408.591449765592</c:v>
                </c:pt>
                <c:pt idx="66">
                  <c:v>-433.5783066915439</c:v>
                </c:pt>
                <c:pt idx="67">
                  <c:v>-458.1372741753342</c:v>
                </c:pt>
                <c:pt idx="68">
                  <c:v>-482.2441154810972</c:v>
                </c:pt>
                <c:pt idx="69">
                  <c:v>-505.87504006691734</c:v>
                </c:pt>
                <c:pt idx="70">
                  <c:v>-529.0067270632258</c:v>
                </c:pt>
                <c:pt idx="71">
                  <c:v>-551.6163482876786</c:v>
                </c:pt>
                <c:pt idx="72">
                  <c:v>-573.6815907738207</c:v>
                </c:pt>
                <c:pt idx="73">
                  <c:v>-595.1806787912866</c:v>
                </c:pt>
                <c:pt idx="74">
                  <c:v>-616.0923953358199</c:v>
                </c:pt>
                <c:pt idx="75">
                  <c:v>-636.3961030678927</c:v>
                </c:pt>
                <c:pt idx="76">
                  <c:v>-656.0717646792702</c:v>
                </c:pt>
                <c:pt idx="77">
                  <c:v>-675.0999626674136</c:v>
                </c:pt>
                <c:pt idx="78">
                  <c:v>-693.4619184982103</c:v>
                </c:pt>
                <c:pt idx="79">
                  <c:v>-711.1395111381214</c:v>
                </c:pt>
                <c:pt idx="80">
                  <c:v>-728.1152949374526</c:v>
                </c:pt>
                <c:pt idx="81">
                  <c:v>-744.3725168471058</c:v>
                </c:pt>
                <c:pt idx="82">
                  <c:v>-759.8951329518134</c:v>
                </c:pt>
                <c:pt idx="83">
                  <c:v>-774.6678243035492</c:v>
                </c:pt>
                <c:pt idx="84">
                  <c:v>-788.676012039477</c:v>
                </c:pt>
                <c:pt idx="85">
                  <c:v>-801.905871769531</c:v>
                </c:pt>
                <c:pt idx="86">
                  <c:v>-814.3443472194174</c:v>
                </c:pt>
                <c:pt idx="87">
                  <c:v>-825.979163115583</c:v>
                </c:pt>
                <c:pt idx="88">
                  <c:v>-836.7988372994262</c:v>
                </c:pt>
                <c:pt idx="89">
                  <c:v>-846.7926920588029</c:v>
                </c:pt>
                <c:pt idx="90">
                  <c:v>-855.9508646656382</c:v>
                </c:pt>
                <c:pt idx="91">
                  <c:v>-864.2643171092487</c:v>
                </c:pt>
                <c:pt idx="92">
                  <c:v>-871.724845015768</c:v>
                </c:pt>
                <c:pt idx="93">
                  <c:v>-878.3250857448727</c:v>
                </c:pt>
                <c:pt idx="94">
                  <c:v>-884.0585256558197</c:v>
                </c:pt>
                <c:pt idx="95">
                  <c:v>-888.9195065356239</c:v>
                </c:pt>
                <c:pt idx="96">
                  <c:v>-892.90323118303</c:v>
                </c:pt>
                <c:pt idx="97">
                  <c:v>-896.005768142772</c:v>
                </c:pt>
                <c:pt idx="98">
                  <c:v>-898.2240555854444</c:v>
                </c:pt>
                <c:pt idx="99">
                  <c:v>-899.5559043291585</c:v>
                </c:pt>
                <c:pt idx="100">
                  <c:v>-900</c:v>
                </c:pt>
              </c:numCache>
            </c:numRef>
          </c:xVal>
          <c:yVal>
            <c:numRef>
              <c:f>'Ray 1'!$AB$12:$AB$112</c:f>
              <c:numCache>
                <c:ptCount val="101"/>
                <c:pt idx="2">
                  <c:v>56.51146757638204</c:v>
                </c:pt>
                <c:pt idx="3">
                  <c:v>84.69748198666288</c:v>
                </c:pt>
                <c:pt idx="4">
                  <c:v>112.79991020787384</c:v>
                </c:pt>
                <c:pt idx="5">
                  <c:v>140.7910185362078</c:v>
                </c:pt>
                <c:pt idx="6">
                  <c:v>168.64318312715213</c:v>
                </c:pt>
                <c:pt idx="7">
                  <c:v>196.3289172568883</c:v>
                </c:pt>
                <c:pt idx="8">
                  <c:v>223.82089844836932</c:v>
                </c:pt>
                <c:pt idx="9">
                  <c:v>251.09199543530636</c:v>
                </c:pt>
                <c:pt idx="10">
                  <c:v>278.11529493745263</c:v>
                </c:pt>
                <c:pt idx="11">
                  <c:v>304.8641282207622</c:v>
                </c:pt>
                <c:pt idx="12">
                  <c:v>331.3120974162101</c:v>
                </c:pt>
                <c:pt idx="13">
                  <c:v>357.4331015713026</c:v>
                </c:pt>
                <c:pt idx="14">
                  <c:v>383.20136240856544</c:v>
                </c:pt>
                <c:pt idx="15">
                  <c:v>408.5914497655921</c:v>
                </c:pt>
                <c:pt idx="16">
                  <c:v>433.5783066915438</c:v>
                </c:pt>
                <c:pt idx="17">
                  <c:v>458.1372741753342</c:v>
                </c:pt>
                <c:pt idx="18">
                  <c:v>482.24411548109697</c:v>
                </c:pt>
                <c:pt idx="19">
                  <c:v>505.8750400669175</c:v>
                </c:pt>
                <c:pt idx="20">
                  <c:v>529.0067270632259</c:v>
                </c:pt>
                <c:pt idx="21">
                  <c:v>551.6163482876788</c:v>
                </c:pt>
                <c:pt idx="22">
                  <c:v>573.6815907738206</c:v>
                </c:pt>
                <c:pt idx="23">
                  <c:v>595.1806787912866</c:v>
                </c:pt>
                <c:pt idx="24">
                  <c:v>616.0923953358198</c:v>
                </c:pt>
                <c:pt idx="25">
                  <c:v>636.3961030678927</c:v>
                </c:pt>
                <c:pt idx="26">
                  <c:v>656.0717646792704</c:v>
                </c:pt>
                <c:pt idx="27">
                  <c:v>675.0999626674136</c:v>
                </c:pt>
                <c:pt idx="28">
                  <c:v>693.4619184982104</c:v>
                </c:pt>
                <c:pt idx="29">
                  <c:v>711.1395111381213</c:v>
                </c:pt>
                <c:pt idx="30">
                  <c:v>728.1152949374527</c:v>
                </c:pt>
                <c:pt idx="31">
                  <c:v>744.3725168471057</c:v>
                </c:pt>
                <c:pt idx="32">
                  <c:v>759.8951329518136</c:v>
                </c:pt>
                <c:pt idx="33">
                  <c:v>774.6678243035493</c:v>
                </c:pt>
                <c:pt idx="34">
                  <c:v>788.6760120394773</c:v>
                </c:pt>
                <c:pt idx="35">
                  <c:v>801.905871769531</c:v>
                </c:pt>
                <c:pt idx="36">
                  <c:v>814.3443472194176</c:v>
                </c:pt>
                <c:pt idx="37">
                  <c:v>825.979163115583</c:v>
                </c:pt>
                <c:pt idx="38">
                  <c:v>836.7988372994262</c:v>
                </c:pt>
                <c:pt idx="39">
                  <c:v>846.7926920588029</c:v>
                </c:pt>
                <c:pt idx="40">
                  <c:v>855.9508646656382</c:v>
                </c:pt>
                <c:pt idx="41">
                  <c:v>864.2643171092486</c:v>
                </c:pt>
                <c:pt idx="42">
                  <c:v>871.724845015768</c:v>
                </c:pt>
                <c:pt idx="43">
                  <c:v>878.3250857448726</c:v>
                </c:pt>
                <c:pt idx="44">
                  <c:v>884.0585256558197</c:v>
                </c:pt>
                <c:pt idx="45">
                  <c:v>888.919506535624</c:v>
                </c:pt>
                <c:pt idx="46">
                  <c:v>892.9032311830301</c:v>
                </c:pt>
                <c:pt idx="47">
                  <c:v>896.005768142772</c:v>
                </c:pt>
                <c:pt idx="48">
                  <c:v>898.2240555854444</c:v>
                </c:pt>
                <c:pt idx="49">
                  <c:v>899.5559043291585</c:v>
                </c:pt>
                <c:pt idx="50">
                  <c:v>900</c:v>
                </c:pt>
                <c:pt idx="51">
                  <c:v>899.5559043291585</c:v>
                </c:pt>
                <c:pt idx="52">
                  <c:v>898.2240555854444</c:v>
                </c:pt>
                <c:pt idx="53">
                  <c:v>896.005768142772</c:v>
                </c:pt>
                <c:pt idx="54">
                  <c:v>892.90323118303</c:v>
                </c:pt>
                <c:pt idx="55">
                  <c:v>888.9195065356239</c:v>
                </c:pt>
                <c:pt idx="56">
                  <c:v>884.0585256558197</c:v>
                </c:pt>
                <c:pt idx="57">
                  <c:v>878.3250857448727</c:v>
                </c:pt>
                <c:pt idx="58">
                  <c:v>871.7248450157681</c:v>
                </c:pt>
                <c:pt idx="59">
                  <c:v>864.2643171092487</c:v>
                </c:pt>
                <c:pt idx="60">
                  <c:v>855.9508646656383</c:v>
                </c:pt>
                <c:pt idx="61">
                  <c:v>846.7926920588029</c:v>
                </c:pt>
                <c:pt idx="62">
                  <c:v>836.7988372994262</c:v>
                </c:pt>
                <c:pt idx="63">
                  <c:v>825.9791631155831</c:v>
                </c:pt>
                <c:pt idx="64">
                  <c:v>814.3443472194175</c:v>
                </c:pt>
                <c:pt idx="65">
                  <c:v>801.9058717695311</c:v>
                </c:pt>
                <c:pt idx="66">
                  <c:v>788.6760120394771</c:v>
                </c:pt>
                <c:pt idx="67">
                  <c:v>774.6678243035493</c:v>
                </c:pt>
                <c:pt idx="68">
                  <c:v>759.8951329518135</c:v>
                </c:pt>
                <c:pt idx="69">
                  <c:v>744.3725168471059</c:v>
                </c:pt>
                <c:pt idx="70">
                  <c:v>728.1152949374527</c:v>
                </c:pt>
                <c:pt idx="71">
                  <c:v>711.1395111381215</c:v>
                </c:pt>
                <c:pt idx="72">
                  <c:v>693.4619184982104</c:v>
                </c:pt>
                <c:pt idx="73">
                  <c:v>675.0999626674137</c:v>
                </c:pt>
                <c:pt idx="74">
                  <c:v>656.0717646792702</c:v>
                </c:pt>
                <c:pt idx="75">
                  <c:v>636.3961030678928</c:v>
                </c:pt>
                <c:pt idx="76">
                  <c:v>616.0923953358199</c:v>
                </c:pt>
                <c:pt idx="77">
                  <c:v>595.1806787912866</c:v>
                </c:pt>
                <c:pt idx="78">
                  <c:v>573.6815907738209</c:v>
                </c:pt>
                <c:pt idx="79">
                  <c:v>551.6163482876788</c:v>
                </c:pt>
                <c:pt idx="80">
                  <c:v>529.0067270632259</c:v>
                </c:pt>
                <c:pt idx="81">
                  <c:v>505.87504006691745</c:v>
                </c:pt>
                <c:pt idx="82">
                  <c:v>482.2441154810973</c:v>
                </c:pt>
                <c:pt idx="83">
                  <c:v>458.1372741753343</c:v>
                </c:pt>
                <c:pt idx="84">
                  <c:v>433.578306691544</c:v>
                </c:pt>
                <c:pt idx="85">
                  <c:v>408.5914497655922</c:v>
                </c:pt>
                <c:pt idx="86">
                  <c:v>383.2013624085656</c:v>
                </c:pt>
                <c:pt idx="87">
                  <c:v>357.4331015713026</c:v>
                </c:pt>
                <c:pt idx="88">
                  <c:v>331.31209741621035</c:v>
                </c:pt>
                <c:pt idx="89">
                  <c:v>304.86412822076215</c:v>
                </c:pt>
                <c:pt idx="90">
                  <c:v>278.11529493745275</c:v>
                </c:pt>
                <c:pt idx="91">
                  <c:v>251.0919954353062</c:v>
                </c:pt>
                <c:pt idx="92">
                  <c:v>223.82089844836935</c:v>
                </c:pt>
                <c:pt idx="93">
                  <c:v>196.32891725688808</c:v>
                </c:pt>
                <c:pt idx="94">
                  <c:v>168.64318312715253</c:v>
                </c:pt>
                <c:pt idx="95">
                  <c:v>140.79101853620787</c:v>
                </c:pt>
                <c:pt idx="96">
                  <c:v>112.79991020787408</c:v>
                </c:pt>
                <c:pt idx="97">
                  <c:v>84.69748198666292</c:v>
                </c:pt>
                <c:pt idx="98">
                  <c:v>56.51146757638222</c:v>
                </c:pt>
                <c:pt idx="99">
                  <c:v>28.269683170315414</c:v>
                </c:pt>
                <c:pt idx="100">
                  <c:v>1.102633609417758E-13</c:v>
                </c:pt>
              </c:numCache>
            </c:numRef>
          </c:yVal>
          <c:smooth val="0"/>
        </c:ser>
        <c:ser>
          <c:idx val="2"/>
          <c:order val="2"/>
          <c:tx>
            <c:v>upper atm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1'!$Y$12:$Y$112</c:f>
              <c:numCache>
                <c:ptCount val="101"/>
                <c:pt idx="2">
                  <c:v>998.0267284282716</c:v>
                </c:pt>
                <c:pt idx="3">
                  <c:v>995.56196460308</c:v>
                </c:pt>
                <c:pt idx="4">
                  <c:v>992.1147013144779</c:v>
                </c:pt>
                <c:pt idx="5">
                  <c:v>987.6883405951378</c:v>
                </c:pt>
                <c:pt idx="6">
                  <c:v>982.2872507286887</c:v>
                </c:pt>
                <c:pt idx="7">
                  <c:v>975.9167619387474</c:v>
                </c:pt>
                <c:pt idx="8">
                  <c:v>968.5831611286311</c:v>
                </c:pt>
                <c:pt idx="9">
                  <c:v>960.293685676943</c:v>
                </c:pt>
                <c:pt idx="10">
                  <c:v>951.0565162951535</c:v>
                </c:pt>
                <c:pt idx="11">
                  <c:v>940.8807689542255</c:v>
                </c:pt>
                <c:pt idx="12">
                  <c:v>929.7764858882515</c:v>
                </c:pt>
                <c:pt idx="13">
                  <c:v>917.7546256839811</c:v>
                </c:pt>
                <c:pt idx="14">
                  <c:v>904.8270524660195</c:v>
                </c:pt>
                <c:pt idx="15">
                  <c:v>891.0065241883678</c:v>
                </c:pt>
                <c:pt idx="16">
                  <c:v>876.3066800438636</c:v>
                </c:pt>
                <c:pt idx="17">
                  <c:v>860.7420270039437</c:v>
                </c:pt>
                <c:pt idx="18">
                  <c:v>844.3279255020151</c:v>
                </c:pt>
                <c:pt idx="19">
                  <c:v>827.0805742745619</c:v>
                </c:pt>
                <c:pt idx="20">
                  <c:v>809.0169943749474</c:v>
                </c:pt>
                <c:pt idx="21">
                  <c:v>790.1550123756904</c:v>
                </c:pt>
                <c:pt idx="22">
                  <c:v>770.5132427757893</c:v>
                </c:pt>
                <c:pt idx="23">
                  <c:v>750.1110696304596</c:v>
                </c:pt>
                <c:pt idx="24">
                  <c:v>728.9686274214115</c:v>
                </c:pt>
                <c:pt idx="25">
                  <c:v>707.1067811865476</c:v>
                </c:pt>
                <c:pt idx="26">
                  <c:v>684.5471059286887</c:v>
                </c:pt>
                <c:pt idx="27">
                  <c:v>661.3118653236518</c:v>
                </c:pt>
                <c:pt idx="28">
                  <c:v>637.4239897486897</c:v>
                </c:pt>
                <c:pt idx="29">
                  <c:v>612.9070536529766</c:v>
                </c:pt>
                <c:pt idx="30">
                  <c:v>587.7852522924732</c:v>
                </c:pt>
                <c:pt idx="31">
                  <c:v>562.0833778521306</c:v>
                </c:pt>
                <c:pt idx="32">
                  <c:v>535.8267949789965</c:v>
                </c:pt>
                <c:pt idx="33">
                  <c:v>509.0414157503712</c:v>
                </c:pt>
                <c:pt idx="34">
                  <c:v>481.75367410171515</c:v>
                </c:pt>
                <c:pt idx="35">
                  <c:v>453.9904997395468</c:v>
                </c:pt>
                <c:pt idx="36">
                  <c:v>425.77929156507264</c:v>
                </c:pt>
                <c:pt idx="37">
                  <c:v>397.14789063478054</c:v>
                </c:pt>
                <c:pt idx="38">
                  <c:v>368.12455268467806</c:v>
                </c:pt>
                <c:pt idx="39">
                  <c:v>338.7379202452915</c:v>
                </c:pt>
                <c:pt idx="40">
                  <c:v>309.01699437494744</c:v>
                </c:pt>
                <c:pt idx="41">
                  <c:v>278.9911060392295</c:v>
                </c:pt>
                <c:pt idx="42">
                  <c:v>248.68988716485495</c:v>
                </c:pt>
                <c:pt idx="43">
                  <c:v>218.1432413965427</c:v>
                </c:pt>
                <c:pt idx="44">
                  <c:v>187.38131458572474</c:v>
                </c:pt>
                <c:pt idx="45">
                  <c:v>156.43446504023092</c:v>
                </c:pt>
                <c:pt idx="46">
                  <c:v>125.33323356430427</c:v>
                </c:pt>
                <c:pt idx="47">
                  <c:v>94.1083133185145</c:v>
                </c:pt>
                <c:pt idx="48">
                  <c:v>62.79051952931353</c:v>
                </c:pt>
                <c:pt idx="49">
                  <c:v>31.410759078128397</c:v>
                </c:pt>
                <c:pt idx="50">
                  <c:v>6.1257422745431E-14</c:v>
                </c:pt>
                <c:pt idx="51">
                  <c:v>-31.41075907812828</c:v>
                </c:pt>
                <c:pt idx="52">
                  <c:v>-62.7905195293134</c:v>
                </c:pt>
                <c:pt idx="53">
                  <c:v>-94.10831331851438</c:v>
                </c:pt>
                <c:pt idx="54">
                  <c:v>-125.33323356430436</c:v>
                </c:pt>
                <c:pt idx="55">
                  <c:v>-156.43446504023103</c:v>
                </c:pt>
                <c:pt idx="56">
                  <c:v>-187.38131458572482</c:v>
                </c:pt>
                <c:pt idx="57">
                  <c:v>-218.14324139654235</c:v>
                </c:pt>
                <c:pt idx="58">
                  <c:v>-248.68988716485464</c:v>
                </c:pt>
                <c:pt idx="59">
                  <c:v>-278.9911060392292</c:v>
                </c:pt>
                <c:pt idx="60">
                  <c:v>-309.01699437494733</c:v>
                </c:pt>
                <c:pt idx="61">
                  <c:v>-338.7379202452914</c:v>
                </c:pt>
                <c:pt idx="62">
                  <c:v>-368.12455268467795</c:v>
                </c:pt>
                <c:pt idx="63">
                  <c:v>-397.1478906347805</c:v>
                </c:pt>
                <c:pt idx="64">
                  <c:v>-425.7792915650727</c:v>
                </c:pt>
                <c:pt idx="65">
                  <c:v>-453.9904997395467</c:v>
                </c:pt>
                <c:pt idx="66">
                  <c:v>-481.75367410171543</c:v>
                </c:pt>
                <c:pt idx="67">
                  <c:v>-509.0414157503713</c:v>
                </c:pt>
                <c:pt idx="68">
                  <c:v>-535.8267949789969</c:v>
                </c:pt>
                <c:pt idx="69">
                  <c:v>-562.0833778521304</c:v>
                </c:pt>
                <c:pt idx="70">
                  <c:v>-587.785252292473</c:v>
                </c:pt>
                <c:pt idx="71">
                  <c:v>-612.9070536529763</c:v>
                </c:pt>
                <c:pt idx="72">
                  <c:v>-637.4239897486898</c:v>
                </c:pt>
                <c:pt idx="73">
                  <c:v>-661.3118653236517</c:v>
                </c:pt>
                <c:pt idx="74">
                  <c:v>-684.5471059286888</c:v>
                </c:pt>
                <c:pt idx="75">
                  <c:v>-707.1067811865474</c:v>
                </c:pt>
                <c:pt idx="76">
                  <c:v>-728.9686274214114</c:v>
                </c:pt>
                <c:pt idx="77">
                  <c:v>-750.1110696304596</c:v>
                </c:pt>
                <c:pt idx="78">
                  <c:v>-770.5132427757892</c:v>
                </c:pt>
                <c:pt idx="79">
                  <c:v>-790.1550123756904</c:v>
                </c:pt>
                <c:pt idx="80">
                  <c:v>-809.0169943749473</c:v>
                </c:pt>
                <c:pt idx="81">
                  <c:v>-827.080574274562</c:v>
                </c:pt>
                <c:pt idx="82">
                  <c:v>-844.3279255020149</c:v>
                </c:pt>
                <c:pt idx="83">
                  <c:v>-860.7420270039436</c:v>
                </c:pt>
                <c:pt idx="84">
                  <c:v>-876.3066800438634</c:v>
                </c:pt>
                <c:pt idx="85">
                  <c:v>-891.0065241883677</c:v>
                </c:pt>
                <c:pt idx="86">
                  <c:v>-904.8270524660194</c:v>
                </c:pt>
                <c:pt idx="87">
                  <c:v>-917.7546256839811</c:v>
                </c:pt>
                <c:pt idx="88">
                  <c:v>-929.7764858882514</c:v>
                </c:pt>
                <c:pt idx="89">
                  <c:v>-940.8807689542255</c:v>
                </c:pt>
                <c:pt idx="90">
                  <c:v>-951.0565162951535</c:v>
                </c:pt>
                <c:pt idx="91">
                  <c:v>-960.293685676943</c:v>
                </c:pt>
                <c:pt idx="92">
                  <c:v>-968.5831611286311</c:v>
                </c:pt>
                <c:pt idx="93">
                  <c:v>-975.9167619387474</c:v>
                </c:pt>
                <c:pt idx="94">
                  <c:v>-982.2872507286886</c:v>
                </c:pt>
                <c:pt idx="95">
                  <c:v>-987.6883405951377</c:v>
                </c:pt>
                <c:pt idx="96">
                  <c:v>-992.1147013144778</c:v>
                </c:pt>
                <c:pt idx="97">
                  <c:v>-995.56196460308</c:v>
                </c:pt>
                <c:pt idx="98">
                  <c:v>-998.0267284282716</c:v>
                </c:pt>
                <c:pt idx="99">
                  <c:v>-999.5065603657316</c:v>
                </c:pt>
                <c:pt idx="100">
                  <c:v>-1000</c:v>
                </c:pt>
              </c:numCache>
            </c:numRef>
          </c:xVal>
          <c:yVal>
            <c:numRef>
              <c:f>'Ray 1'!$Z$12:$Z$112</c:f>
              <c:numCache>
                <c:ptCount val="101"/>
                <c:pt idx="2">
                  <c:v>62.79051952931337</c:v>
                </c:pt>
                <c:pt idx="3">
                  <c:v>94.1083133185143</c:v>
                </c:pt>
                <c:pt idx="4">
                  <c:v>125.33323356430427</c:v>
                </c:pt>
                <c:pt idx="5">
                  <c:v>156.43446504023086</c:v>
                </c:pt>
                <c:pt idx="6">
                  <c:v>187.3813145857246</c:v>
                </c:pt>
                <c:pt idx="7">
                  <c:v>218.14324139654258</c:v>
                </c:pt>
                <c:pt idx="8">
                  <c:v>248.68988716485478</c:v>
                </c:pt>
                <c:pt idx="9">
                  <c:v>278.9911060392293</c:v>
                </c:pt>
                <c:pt idx="10">
                  <c:v>309.0169943749474</c:v>
                </c:pt>
                <c:pt idx="11">
                  <c:v>338.7379202452914</c:v>
                </c:pt>
                <c:pt idx="12">
                  <c:v>368.1245526846779</c:v>
                </c:pt>
                <c:pt idx="13">
                  <c:v>397.1478906347806</c:v>
                </c:pt>
                <c:pt idx="14">
                  <c:v>425.7792915650727</c:v>
                </c:pt>
                <c:pt idx="15">
                  <c:v>453.99049973954675</c:v>
                </c:pt>
                <c:pt idx="16">
                  <c:v>481.7536741017153</c:v>
                </c:pt>
                <c:pt idx="17">
                  <c:v>509.0414157503713</c:v>
                </c:pt>
                <c:pt idx="18">
                  <c:v>535.8267949789966</c:v>
                </c:pt>
                <c:pt idx="19">
                  <c:v>562.0833778521306</c:v>
                </c:pt>
                <c:pt idx="20">
                  <c:v>587.7852522924732</c:v>
                </c:pt>
                <c:pt idx="21">
                  <c:v>612.9070536529764</c:v>
                </c:pt>
                <c:pt idx="22">
                  <c:v>637.4239897486897</c:v>
                </c:pt>
                <c:pt idx="23">
                  <c:v>661.3118653236518</c:v>
                </c:pt>
                <c:pt idx="24">
                  <c:v>684.5471059286887</c:v>
                </c:pt>
                <c:pt idx="25">
                  <c:v>707.1067811865474</c:v>
                </c:pt>
                <c:pt idx="26">
                  <c:v>728.9686274214115</c:v>
                </c:pt>
                <c:pt idx="27">
                  <c:v>750.1110696304596</c:v>
                </c:pt>
                <c:pt idx="28">
                  <c:v>770.5132427757893</c:v>
                </c:pt>
                <c:pt idx="29">
                  <c:v>790.1550123756903</c:v>
                </c:pt>
                <c:pt idx="30">
                  <c:v>809.0169943749474</c:v>
                </c:pt>
                <c:pt idx="31">
                  <c:v>827.0805742745619</c:v>
                </c:pt>
                <c:pt idx="32">
                  <c:v>844.3279255020151</c:v>
                </c:pt>
                <c:pt idx="33">
                  <c:v>860.7420270039437</c:v>
                </c:pt>
                <c:pt idx="34">
                  <c:v>876.3066800438637</c:v>
                </c:pt>
                <c:pt idx="35">
                  <c:v>891.0065241883677</c:v>
                </c:pt>
                <c:pt idx="36">
                  <c:v>904.8270524660196</c:v>
                </c:pt>
                <c:pt idx="37">
                  <c:v>917.7546256839811</c:v>
                </c:pt>
                <c:pt idx="38">
                  <c:v>929.7764858882514</c:v>
                </c:pt>
                <c:pt idx="39">
                  <c:v>940.8807689542255</c:v>
                </c:pt>
                <c:pt idx="40">
                  <c:v>951.0565162951535</c:v>
                </c:pt>
                <c:pt idx="41">
                  <c:v>960.2936856769429</c:v>
                </c:pt>
                <c:pt idx="42">
                  <c:v>968.5831611286311</c:v>
                </c:pt>
                <c:pt idx="43">
                  <c:v>975.9167619387473</c:v>
                </c:pt>
                <c:pt idx="44">
                  <c:v>982.2872507286886</c:v>
                </c:pt>
                <c:pt idx="45">
                  <c:v>987.6883405951378</c:v>
                </c:pt>
                <c:pt idx="46">
                  <c:v>992.1147013144779</c:v>
                </c:pt>
                <c:pt idx="47">
                  <c:v>995.56196460308</c:v>
                </c:pt>
                <c:pt idx="48">
                  <c:v>998.0267284282716</c:v>
                </c:pt>
                <c:pt idx="49">
                  <c:v>999.5065603657316</c:v>
                </c:pt>
                <c:pt idx="50">
                  <c:v>1000</c:v>
                </c:pt>
                <c:pt idx="51">
                  <c:v>999.5065603657316</c:v>
                </c:pt>
                <c:pt idx="52">
                  <c:v>998.0267284282716</c:v>
                </c:pt>
                <c:pt idx="53">
                  <c:v>995.56196460308</c:v>
                </c:pt>
                <c:pt idx="54">
                  <c:v>992.1147013144778</c:v>
                </c:pt>
                <c:pt idx="55">
                  <c:v>987.6883405951377</c:v>
                </c:pt>
                <c:pt idx="56">
                  <c:v>982.2872507286886</c:v>
                </c:pt>
                <c:pt idx="57">
                  <c:v>975.9167619387474</c:v>
                </c:pt>
                <c:pt idx="58">
                  <c:v>968.5831611286312</c:v>
                </c:pt>
                <c:pt idx="59">
                  <c:v>960.293685676943</c:v>
                </c:pt>
                <c:pt idx="60">
                  <c:v>951.0565162951536</c:v>
                </c:pt>
                <c:pt idx="61">
                  <c:v>940.8807689542255</c:v>
                </c:pt>
                <c:pt idx="62">
                  <c:v>929.7764858882514</c:v>
                </c:pt>
                <c:pt idx="63">
                  <c:v>917.7546256839812</c:v>
                </c:pt>
                <c:pt idx="64">
                  <c:v>904.8270524660195</c:v>
                </c:pt>
                <c:pt idx="65">
                  <c:v>891.0065241883678</c:v>
                </c:pt>
                <c:pt idx="66">
                  <c:v>876.3066800438635</c:v>
                </c:pt>
                <c:pt idx="67">
                  <c:v>860.7420270039437</c:v>
                </c:pt>
                <c:pt idx="68">
                  <c:v>844.327925502015</c:v>
                </c:pt>
                <c:pt idx="69">
                  <c:v>827.0805742745621</c:v>
                </c:pt>
                <c:pt idx="70">
                  <c:v>809.0169943749474</c:v>
                </c:pt>
                <c:pt idx="71">
                  <c:v>790.1550123756905</c:v>
                </c:pt>
                <c:pt idx="72">
                  <c:v>770.5132427757893</c:v>
                </c:pt>
                <c:pt idx="73">
                  <c:v>750.1110696304597</c:v>
                </c:pt>
                <c:pt idx="74">
                  <c:v>728.9686274214115</c:v>
                </c:pt>
                <c:pt idx="75">
                  <c:v>707.1067811865476</c:v>
                </c:pt>
                <c:pt idx="76">
                  <c:v>684.5471059286889</c:v>
                </c:pt>
                <c:pt idx="77">
                  <c:v>661.3118653236518</c:v>
                </c:pt>
                <c:pt idx="78">
                  <c:v>637.4239897486899</c:v>
                </c:pt>
                <c:pt idx="79">
                  <c:v>612.9070536529764</c:v>
                </c:pt>
                <c:pt idx="80">
                  <c:v>587.7852522924733</c:v>
                </c:pt>
                <c:pt idx="81">
                  <c:v>562.0833778521305</c:v>
                </c:pt>
                <c:pt idx="82">
                  <c:v>535.826794978997</c:v>
                </c:pt>
                <c:pt idx="83">
                  <c:v>509.0414157503714</c:v>
                </c:pt>
                <c:pt idx="84">
                  <c:v>481.7536741017156</c:v>
                </c:pt>
                <c:pt idx="85">
                  <c:v>453.99049973954686</c:v>
                </c:pt>
                <c:pt idx="86">
                  <c:v>425.77929156507287</c:v>
                </c:pt>
                <c:pt idx="87">
                  <c:v>397.1478906347806</c:v>
                </c:pt>
                <c:pt idx="88">
                  <c:v>368.1245526846781</c:v>
                </c:pt>
                <c:pt idx="89">
                  <c:v>338.7379202452913</c:v>
                </c:pt>
                <c:pt idx="90">
                  <c:v>309.0169943749475</c:v>
                </c:pt>
                <c:pt idx="91">
                  <c:v>278.9911060392291</c:v>
                </c:pt>
                <c:pt idx="92">
                  <c:v>248.6898871648548</c:v>
                </c:pt>
                <c:pt idx="93">
                  <c:v>218.14324139654232</c:v>
                </c:pt>
                <c:pt idx="94">
                  <c:v>187.38131458572502</c:v>
                </c:pt>
                <c:pt idx="95">
                  <c:v>156.43446504023098</c:v>
                </c:pt>
                <c:pt idx="96">
                  <c:v>125.33323356430454</c:v>
                </c:pt>
                <c:pt idx="97">
                  <c:v>94.10831331851435</c:v>
                </c:pt>
                <c:pt idx="98">
                  <c:v>62.790519529313585</c:v>
                </c:pt>
                <c:pt idx="99">
                  <c:v>31.410759078128237</c:v>
                </c:pt>
                <c:pt idx="100">
                  <c:v>1.22514845490862E-13</c:v>
                </c:pt>
              </c:numCache>
            </c:numRef>
          </c:yVal>
          <c:smooth val="0"/>
        </c:ser>
        <c:ser>
          <c:idx val="3"/>
          <c:order val="3"/>
          <c:tx>
            <c:v>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2'!$H$10:$H$111</c:f>
              <c:numCache>
                <c:ptCount val="102"/>
                <c:pt idx="0">
                  <c:v>-1000</c:v>
                </c:pt>
                <c:pt idx="1">
                  <c:v>-379.96710383926666</c:v>
                </c:pt>
                <c:pt idx="2">
                  <c:v>-377.32744400586614</c:v>
                </c:pt>
                <c:pt idx="3">
                  <c:v>-374.6798522335919</c:v>
                </c:pt>
                <c:pt idx="4">
                  <c:v>-372.02423235827837</c:v>
                </c:pt>
                <c:pt idx="5">
                  <c:v>-369.36048631929157</c:v>
                </c:pt>
                <c:pt idx="6">
                  <c:v>-366.68851410733504</c:v>
                </c:pt>
                <c:pt idx="7">
                  <c:v>-364.00821371040644</c:v>
                </c:pt>
                <c:pt idx="8">
                  <c:v>-361.31948105781015</c:v>
                </c:pt>
                <c:pt idx="9">
                  <c:v>-358.6222099621505</c:v>
                </c:pt>
                <c:pt idx="10">
                  <c:v>-355.9162920592088</c:v>
                </c:pt>
                <c:pt idx="11">
                  <c:v>-353.2016167456133</c:v>
                </c:pt>
                <c:pt idx="12">
                  <c:v>-350.47807111420104</c:v>
                </c:pt>
                <c:pt idx="13">
                  <c:v>-347.745539886966</c:v>
                </c:pt>
                <c:pt idx="14">
                  <c:v>-345.0039053454841</c:v>
                </c:pt>
                <c:pt idx="15">
                  <c:v>-342.25304725869404</c:v>
                </c:pt>
                <c:pt idx="16">
                  <c:v>-339.4928428079179</c:v>
                </c:pt>
                <c:pt idx="17">
                  <c:v>-336.7231665089823</c:v>
                </c:pt>
                <c:pt idx="18">
                  <c:v>-333.94389013130916</c:v>
                </c:pt>
                <c:pt idx="19">
                  <c:v>-331.1548826138279</c:v>
                </c:pt>
                <c:pt idx="20">
                  <c:v>-328.3560099775565</c:v>
                </c:pt>
                <c:pt idx="21">
                  <c:v>-325.54713523468473</c:v>
                </c:pt>
                <c:pt idx="22">
                  <c:v>-322.7281182939951</c:v>
                </c:pt>
                <c:pt idx="23">
                  <c:v>-319.89881586243183</c:v>
                </c:pt>
                <c:pt idx="24">
                  <c:v>-317.05908134262796</c:v>
                </c:pt>
                <c:pt idx="25">
                  <c:v>-314.2087647261883</c:v>
                </c:pt>
                <c:pt idx="26">
                  <c:v>-311.34771248250576</c:v>
                </c:pt>
                <c:pt idx="27">
                  <c:v>-308.4757674428875</c:v>
                </c:pt>
                <c:pt idx="28">
                  <c:v>-305.59276867974035</c:v>
                </c:pt>
                <c:pt idx="29">
                  <c:v>-302.69855138056164</c:v>
                </c:pt>
                <c:pt idx="30">
                  <c:v>-299.7929467164559</c:v>
                </c:pt>
                <c:pt idx="31">
                  <c:v>-296.8757817048858</c:v>
                </c:pt>
                <c:pt idx="32">
                  <c:v>-293.9468790663469</c:v>
                </c:pt>
                <c:pt idx="33">
                  <c:v>-291.0060570746298</c:v>
                </c:pt>
                <c:pt idx="34">
                  <c:v>-288.0531294003234</c:v>
                </c:pt>
                <c:pt idx="35">
                  <c:v>-285.0879049471747</c:v>
                </c:pt>
                <c:pt idx="36">
                  <c:v>-282.11018768090855</c:v>
                </c:pt>
                <c:pt idx="37">
                  <c:v>-279.11977645007687</c:v>
                </c:pt>
                <c:pt idx="38">
                  <c:v>-276.1164647984772</c:v>
                </c:pt>
                <c:pt idx="39">
                  <c:v>-273.1000407686567</c:v>
                </c:pt>
                <c:pt idx="40">
                  <c:v>-270.0702866959725</c:v>
                </c:pt>
                <c:pt idx="41">
                  <c:v>-267.02697899264984</c:v>
                </c:pt>
                <c:pt idx="42">
                  <c:v>-263.96988792124114</c:v>
                </c:pt>
                <c:pt idx="43">
                  <c:v>-260.89877735684024</c:v>
                </c:pt>
                <c:pt idx="44">
                  <c:v>-257.813404537366</c:v>
                </c:pt>
                <c:pt idx="45">
                  <c:v>-254.71351980116808</c:v>
                </c:pt>
                <c:pt idx="46">
                  <c:v>-251.5988663111727</c:v>
                </c:pt>
                <c:pt idx="47">
                  <c:v>-248.46917976470385</c:v>
                </c:pt>
                <c:pt idx="48">
                  <c:v>-245.32418808806335</c:v>
                </c:pt>
                <c:pt idx="49">
                  <c:v>-242.16361111488806</c:v>
                </c:pt>
                <c:pt idx="50">
                  <c:v>-238.98716024720815</c:v>
                </c:pt>
                <c:pt idx="51">
                  <c:v>-235.79453809806273</c:v>
                </c:pt>
                <c:pt idx="52">
                  <c:v>-232.58543811443337</c:v>
                </c:pt>
                <c:pt idx="53">
                  <c:v>-229.3595441791487</c:v>
                </c:pt>
                <c:pt idx="54">
                  <c:v>-226.11653019031644</c:v>
                </c:pt>
                <c:pt idx="55">
                  <c:v>-222.85605961671027</c:v>
                </c:pt>
                <c:pt idx="56">
                  <c:v>-219.57778502741004</c:v>
                </c:pt>
                <c:pt idx="57">
                  <c:v>-216.28134759385298</c:v>
                </c:pt>
                <c:pt idx="58">
                  <c:v>-212.96637656229166</c:v>
                </c:pt>
                <c:pt idx="59">
                  <c:v>-209.63248869448034</c:v>
                </c:pt>
                <c:pt idx="60">
                  <c:v>-206.27928767422438</c:v>
                </c:pt>
                <c:pt idx="61">
                  <c:v>-202.9063634772096</c:v>
                </c:pt>
                <c:pt idx="62">
                  <c:v>-199.51329170129566</c:v>
                </c:pt>
                <c:pt idx="63">
                  <c:v>-196.09963285420764</c:v>
                </c:pt>
                <c:pt idx="64">
                  <c:v>-192.66493159526095</c:v>
                </c:pt>
                <c:pt idx="65">
                  <c:v>-189.20871592744507</c:v>
                </c:pt>
                <c:pt idx="66">
                  <c:v>-185.7304963358399</c:v>
                </c:pt>
                <c:pt idx="67">
                  <c:v>-182.22976486794337</c:v>
                </c:pt>
                <c:pt idx="68">
                  <c:v>-178.70599415104914</c:v>
                </c:pt>
                <c:pt idx="69">
                  <c:v>-175.15863634133777</c:v>
                </c:pt>
                <c:pt idx="70">
                  <c:v>-171.58712199878477</c:v>
                </c:pt>
                <c:pt idx="71">
                  <c:v>-167.99085888139112</c:v>
                </c:pt>
                <c:pt idx="72">
                  <c:v>-164.3692306515514</c:v>
                </c:pt>
                <c:pt idx="73">
                  <c:v>-160.7215954866138</c:v>
                </c:pt>
                <c:pt idx="74">
                  <c:v>-157.047284584812</c:v>
                </c:pt>
                <c:pt idx="75">
                  <c:v>-153.34560055678082</c:v>
                </c:pt>
                <c:pt idx="76">
                  <c:v>-149.61581569177477</c:v>
                </c:pt>
                <c:pt idx="77">
                  <c:v>-145.85717008643837</c:v>
                </c:pt>
                <c:pt idx="78">
                  <c:v>-142.0688696225914</c:v>
                </c:pt>
                <c:pt idx="79">
                  <c:v>-138.25008377886587</c:v>
                </c:pt>
                <c:pt idx="80">
                  <c:v>-134.39994325920645</c:v>
                </c:pt>
                <c:pt idx="81">
                  <c:v>-130.5175374191583</c:v>
                </c:pt>
                <c:pt idx="82">
                  <c:v>-126.60191146846162</c:v>
                </c:pt>
                <c:pt idx="83">
                  <c:v>-122.65206342573875</c:v>
                </c:pt>
                <c:pt idx="84">
                  <c:v>-118.66694079788336</c:v>
                </c:pt>
                <c:pt idx="85">
                  <c:v>-114.64543695312469</c:v>
                </c:pt>
                <c:pt idx="86">
                  <c:v>-110.58638715251593</c:v>
                </c:pt>
                <c:pt idx="87">
                  <c:v>-106.48856419969623</c:v>
                </c:pt>
                <c:pt idx="88">
                  <c:v>-102.35067366308627</c:v>
                </c:pt>
                <c:pt idx="89">
                  <c:v>-98.17134861801841</c:v>
                </c:pt>
                <c:pt idx="90">
                  <c:v>-93.94914384851188</c:v>
                </c:pt>
                <c:pt idx="91">
                  <c:v>-89.68252943925265</c:v>
                </c:pt>
                <c:pt idx="92">
                  <c:v>-85.36988367753449</c:v>
                </c:pt>
                <c:pt idx="93">
                  <c:v>-81.00948517213259</c:v>
                </c:pt>
                <c:pt idx="94">
                  <c:v>-76.59950408088528</c:v>
                </c:pt>
                <c:pt idx="95">
                  <c:v>-72.13799232064154</c:v>
                </c:pt>
                <c:pt idx="96">
                  <c:v>-67.62287261147841</c:v>
                </c:pt>
                <c:pt idx="97">
                  <c:v>-63.05192618095737</c:v>
                </c:pt>
                <c:pt idx="98">
                  <c:v>-58.42277892253544</c:v>
                </c:pt>
                <c:pt idx="99">
                  <c:v>-53.73288576378836</c:v>
                </c:pt>
                <c:pt idx="100">
                  <c:v>-48.979512953105335</c:v>
                </c:pt>
                <c:pt idx="101">
                  <c:v>-44.15971791576498</c:v>
                </c:pt>
              </c:numCache>
            </c:numRef>
          </c:xVal>
          <c:yVal>
            <c:numRef>
              <c:f>'Ray 2'!$I$10:$I$111</c:f>
              <c:numCache>
                <c:ptCount val="102"/>
                <c:pt idx="0">
                  <c:v>925</c:v>
                </c:pt>
                <c:pt idx="1">
                  <c:v>925</c:v>
                </c:pt>
                <c:pt idx="2">
                  <c:v>925</c:v>
                </c:pt>
                <c:pt idx="3">
                  <c:v>924.9967612539051</c:v>
                </c:pt>
                <c:pt idx="4">
                  <c:v>924.9902542936512</c:v>
                </c:pt>
                <c:pt idx="5">
                  <c:v>924.9804490614796</c:v>
                </c:pt>
                <c:pt idx="6">
                  <c:v>924.9673148937505</c:v>
                </c:pt>
                <c:pt idx="7">
                  <c:v>924.9508205041818</c:v>
                </c:pt>
                <c:pt idx="8">
                  <c:v>924.9309339664853</c:v>
                </c:pt>
                <c:pt idx="9">
                  <c:v>924.9076226963767</c:v>
                </c:pt>
                <c:pt idx="10">
                  <c:v>924.8808534329295</c:v>
                </c:pt>
                <c:pt idx="11">
                  <c:v>924.8505922192433</c:v>
                </c:pt>
                <c:pt idx="12">
                  <c:v>924.8168043823972</c:v>
                </c:pt>
                <c:pt idx="13">
                  <c:v>924.7794545126543</c:v>
                </c:pt>
                <c:pt idx="14">
                  <c:v>924.7385064418829</c:v>
                </c:pt>
                <c:pt idx="15">
                  <c:v>924.6939232211587</c:v>
                </c:pt>
                <c:pt idx="16">
                  <c:v>924.6456670975094</c:v>
                </c:pt>
                <c:pt idx="17">
                  <c:v>924.5936994897619</c:v>
                </c:pt>
                <c:pt idx="18">
                  <c:v>924.5379809634476</c:v>
                </c:pt>
                <c:pt idx="19">
                  <c:v>924.478471204723</c:v>
                </c:pt>
                <c:pt idx="20">
                  <c:v>924.4151289932564</c:v>
                </c:pt>
                <c:pt idx="21">
                  <c:v>924.3479121740309</c:v>
                </c:pt>
                <c:pt idx="22">
                  <c:v>924.2767776280095</c:v>
                </c:pt>
                <c:pt idx="23">
                  <c:v>924.2016812416075</c:v>
                </c:pt>
                <c:pt idx="24">
                  <c:v>924.1225778749098</c:v>
                </c:pt>
                <c:pt idx="25">
                  <c:v>924.0394213285723</c:v>
                </c:pt>
                <c:pt idx="26">
                  <c:v>923.9521643093385</c:v>
                </c:pt>
                <c:pt idx="27">
                  <c:v>923.8607583941</c:v>
                </c:pt>
                <c:pt idx="28">
                  <c:v>923.7651539924261</c:v>
                </c:pt>
                <c:pt idx="29">
                  <c:v>923.6653003074813</c:v>
                </c:pt>
                <c:pt idx="30">
                  <c:v>923.5611452952448</c:v>
                </c:pt>
                <c:pt idx="31">
                  <c:v>923.4526356219429</c:v>
                </c:pt>
                <c:pt idx="32">
                  <c:v>923.3397166195953</c:v>
                </c:pt>
                <c:pt idx="33">
                  <c:v>923.2223322395735</c:v>
                </c:pt>
                <c:pt idx="34">
                  <c:v>923.1004250040623</c:v>
                </c:pt>
                <c:pt idx="35">
                  <c:v>922.9739359553067</c:v>
                </c:pt>
                <c:pt idx="36">
                  <c:v>922.8428046025186</c:v>
                </c:pt>
                <c:pt idx="37">
                  <c:v>922.706968866313</c:v>
                </c:pt>
                <c:pt idx="38">
                  <c:v>922.5663650205287</c:v>
                </c:pt>
                <c:pt idx="39">
                  <c:v>922.4209276312837</c:v>
                </c:pt>
                <c:pt idx="40">
                  <c:v>922.2705894931026</c:v>
                </c:pt>
                <c:pt idx="41">
                  <c:v>922.1152815619416</c:v>
                </c:pt>
                <c:pt idx="42">
                  <c:v>921.9549328849255</c:v>
                </c:pt>
                <c:pt idx="43">
                  <c:v>921.7894705265979</c:v>
                </c:pt>
                <c:pt idx="44">
                  <c:v>921.618819491471</c:v>
                </c:pt>
                <c:pt idx="45">
                  <c:v>921.4429026426434</c:v>
                </c:pt>
                <c:pt idx="46">
                  <c:v>921.2616406162434</c:v>
                </c:pt>
                <c:pt idx="47">
                  <c:v>921.0749517314296</c:v>
                </c:pt>
                <c:pt idx="48">
                  <c:v>920.8827518956648</c:v>
                </c:pt>
                <c:pt idx="49">
                  <c:v>920.6849545049583</c:v>
                </c:pt>
                <c:pt idx="50">
                  <c:v>920.4814703387436</c:v>
                </c:pt>
                <c:pt idx="51">
                  <c:v>920.2722074490358</c:v>
                </c:pt>
                <c:pt idx="52">
                  <c:v>920.0570710434854</c:v>
                </c:pt>
                <c:pt idx="53">
                  <c:v>919.8359633619101</c:v>
                </c:pt>
                <c:pt idx="54">
                  <c:v>919.6087835458575</c:v>
                </c:pt>
                <c:pt idx="55">
                  <c:v>919.37542750071</c:v>
                </c:pt>
                <c:pt idx="56">
                  <c:v>919.135787749806</c:v>
                </c:pt>
                <c:pt idx="57">
                  <c:v>918.8897532800041</c:v>
                </c:pt>
                <c:pt idx="58">
                  <c:v>918.6372093780701</c:v>
                </c:pt>
                <c:pt idx="59">
                  <c:v>918.3780374572111</c:v>
                </c:pt>
                <c:pt idx="60">
                  <c:v>918.1121148730227</c:v>
                </c:pt>
                <c:pt idx="61">
                  <c:v>917.839314728049</c:v>
                </c:pt>
                <c:pt idx="62">
                  <c:v>917.5595056640816</c:v>
                </c:pt>
                <c:pt idx="63">
                  <c:v>917.2725516412474</c:v>
                </c:pt>
                <c:pt idx="64">
                  <c:v>916.9783117028414</c:v>
                </c:pt>
                <c:pt idx="65">
                  <c:v>916.6766397247654</c:v>
                </c:pt>
                <c:pt idx="66">
                  <c:v>916.3673841483243</c:v>
                </c:pt>
                <c:pt idx="67">
                  <c:v>916.0503876950078</c:v>
                </c:pt>
                <c:pt idx="68">
                  <c:v>915.7254870617533</c:v>
                </c:pt>
                <c:pt idx="69">
                  <c:v>915.3925125950304</c:v>
                </c:pt>
                <c:pt idx="70">
                  <c:v>915.0512879419241</c:v>
                </c:pt>
                <c:pt idx="71">
                  <c:v>914.7016296761981</c:v>
                </c:pt>
                <c:pt idx="72">
                  <c:v>914.3433468971145</c:v>
                </c:pt>
                <c:pt idx="73">
                  <c:v>913.9762407985435</c:v>
                </c:pt>
                <c:pt idx="74">
                  <c:v>913.6001042056296</c:v>
                </c:pt>
                <c:pt idx="75">
                  <c:v>913.2147210759802</c:v>
                </c:pt>
                <c:pt idx="76">
                  <c:v>912.8198659620007</c:v>
                </c:pt>
                <c:pt idx="77">
                  <c:v>912.415303430612</c:v>
                </c:pt>
                <c:pt idx="78">
                  <c:v>912.0007874361507</c:v>
                </c:pt>
                <c:pt idx="79">
                  <c:v>911.5760606417527</c:v>
                </c:pt>
                <c:pt idx="80">
                  <c:v>911.1408536839526</c:v>
                </c:pt>
                <c:pt idx="81">
                  <c:v>910.694884374585</c:v>
                </c:pt>
                <c:pt idx="82">
                  <c:v>910.2378568333289</c:v>
                </c:pt>
                <c:pt idx="83">
                  <c:v>909.7694605433887</c:v>
                </c:pt>
                <c:pt idx="84">
                  <c:v>909.2893693218192</c:v>
                </c:pt>
                <c:pt idx="85">
                  <c:v>908.7972401948782</c:v>
                </c:pt>
                <c:pt idx="86">
                  <c:v>908.2927121674785</c:v>
                </c:pt>
                <c:pt idx="87">
                  <c:v>907.7754048742934</c:v>
                </c:pt>
                <c:pt idx="88">
                  <c:v>907.2449170983061</c:v>
                </c:pt>
                <c:pt idx="89">
                  <c:v>906.7008251405308</c:v>
                </c:pt>
                <c:pt idx="90">
                  <c:v>906.1426810222172</c:v>
                </c:pt>
                <c:pt idx="91">
                  <c:v>905.5700104980165</c:v>
                </c:pt>
                <c:pt idx="92">
                  <c:v>904.9823108552366</c:v>
                </c:pt>
                <c:pt idx="93">
                  <c:v>904.3790484703558</c:v>
                </c:pt>
                <c:pt idx="94">
                  <c:v>903.7596560892516</c:v>
                </c:pt>
                <c:pt idx="95">
                  <c:v>903.1235297919919</c:v>
                </c:pt>
                <c:pt idx="96">
                  <c:v>902.4700255962919</c:v>
                </c:pt>
                <c:pt idx="97">
                  <c:v>901.7984556456454</c:v>
                </c:pt>
                <c:pt idx="98">
                  <c:v>901.1080839183325</c:v>
                </c:pt>
                <c:pt idx="99">
                  <c:v>900.3981213815895</c:v>
                </c:pt>
                <c:pt idx="100">
                  <c:v>899.6677205006728</c:v>
                </c:pt>
                <c:pt idx="101">
                  <c:v>898.9159689946554</c:v>
                </c:pt>
              </c:numCache>
            </c:numRef>
          </c:yVal>
          <c:smooth val="0"/>
        </c:ser>
        <c:ser>
          <c:idx val="4"/>
          <c:order val="4"/>
          <c:tx>
            <c:v>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3'!$H$10:$H$111</c:f>
              <c:numCache>
                <c:ptCount val="102"/>
                <c:pt idx="0">
                  <c:v>-1000</c:v>
                </c:pt>
                <c:pt idx="1">
                  <c:v>-326.63956527793675</c:v>
                </c:pt>
                <c:pt idx="2">
                  <c:v>-323.56514893442943</c:v>
                </c:pt>
                <c:pt idx="3">
                  <c:v>-320.4776238071051</c:v>
                </c:pt>
                <c:pt idx="4">
                  <c:v>-317.37678047432684</c:v>
                </c:pt>
                <c:pt idx="5">
                  <c:v>-314.262404009157</c:v>
                </c:pt>
                <c:pt idx="6">
                  <c:v>-311.1342737760561</c:v>
                </c:pt>
                <c:pt idx="7">
                  <c:v>-307.9921632178441</c:v>
                </c:pt>
                <c:pt idx="8">
                  <c:v>-304.83583963234605</c:v>
                </c:pt>
                <c:pt idx="9">
                  <c:v>-301.66506393810477</c:v>
                </c:pt>
                <c:pt idx="10">
                  <c:v>-298.4795904285018</c:v>
                </c:pt>
                <c:pt idx="11">
                  <c:v>-295.2791665135764</c:v>
                </c:pt>
                <c:pt idx="12">
                  <c:v>-292.06353244878284</c:v>
                </c:pt>
                <c:pt idx="13">
                  <c:v>-288.8324210498715</c:v>
                </c:pt>
                <c:pt idx="14">
                  <c:v>-285.58555739301386</c:v>
                </c:pt>
                <c:pt idx="15">
                  <c:v>-282.32265849922936</c:v>
                </c:pt>
                <c:pt idx="16">
                  <c:v>-279.0434330020991</c:v>
                </c:pt>
                <c:pt idx="17">
                  <c:v>-275.7475807976697</c:v>
                </c:pt>
                <c:pt idx="18">
                  <c:v>-272.4347926753721</c:v>
                </c:pt>
                <c:pt idx="19">
                  <c:v>-269.1047499286757</c:v>
                </c:pt>
                <c:pt idx="20">
                  <c:v>-265.7571239441104</c:v>
                </c:pt>
                <c:pt idx="21">
                  <c:v>-262.39157576715854</c:v>
                </c:pt>
                <c:pt idx="22">
                  <c:v>-259.00775564342206</c:v>
                </c:pt>
                <c:pt idx="23">
                  <c:v>-255.60530253330526</c:v>
                </c:pt>
                <c:pt idx="24">
                  <c:v>-252.18384359833695</c:v>
                </c:pt>
                <c:pt idx="25">
                  <c:v>-248.74299365706838</c:v>
                </c:pt>
                <c:pt idx="26">
                  <c:v>-245.28235460832707</c:v>
                </c:pt>
                <c:pt idx="27">
                  <c:v>-241.80151481939293</c:v>
                </c:pt>
                <c:pt idx="28">
                  <c:v>-238.30004847646143</c:v>
                </c:pt>
                <c:pt idx="29">
                  <c:v>-234.77751489450665</c:v>
                </c:pt>
                <c:pt idx="30">
                  <c:v>-231.23345778341388</c:v>
                </c:pt>
                <c:pt idx="31">
                  <c:v>-227.6674044669309</c:v>
                </c:pt>
                <c:pt idx="32">
                  <c:v>-224.0788650506932</c:v>
                </c:pt>
                <c:pt idx="33">
                  <c:v>-220.4673315351992</c:v>
                </c:pt>
                <c:pt idx="34">
                  <c:v>-216.8322768692228</c:v>
                </c:pt>
                <c:pt idx="35">
                  <c:v>-213.1731539386982</c:v>
                </c:pt>
                <c:pt idx="36">
                  <c:v>-209.48939448562857</c:v>
                </c:pt>
                <c:pt idx="37">
                  <c:v>-205.7804079510003</c:v>
                </c:pt>
                <c:pt idx="38">
                  <c:v>-202.04558023508088</c:v>
                </c:pt>
                <c:pt idx="39">
                  <c:v>-198.28427236777284</c:v>
                </c:pt>
                <c:pt idx="40">
                  <c:v>-194.4958190809196</c:v>
                </c:pt>
                <c:pt idx="41">
                  <c:v>-190.67952727358872</c:v>
                </c:pt>
                <c:pt idx="42">
                  <c:v>-186.83467436035883</c:v>
                </c:pt>
                <c:pt idx="43">
                  <c:v>-182.96050649152647</c:v>
                </c:pt>
                <c:pt idx="44">
                  <c:v>-179.0562366328878</c:v>
                </c:pt>
                <c:pt idx="45">
                  <c:v>-175.12104249131653</c:v>
                </c:pt>
                <c:pt idx="46">
                  <c:v>-171.15406427072952</c:v>
                </c:pt>
                <c:pt idx="47">
                  <c:v>-167.15440224118566</c:v>
                </c:pt>
                <c:pt idx="48">
                  <c:v>-163.1211141017451</c:v>
                </c:pt>
                <c:pt idx="49">
                  <c:v>-159.05321211529852</c:v>
                </c:pt>
                <c:pt idx="50">
                  <c:v>-154.9496599908034</c:v>
                </c:pt>
                <c:pt idx="51">
                  <c:v>-150.8093694851699</c:v>
                </c:pt>
                <c:pt idx="52">
                  <c:v>-146.6311966933742</c:v>
                </c:pt>
                <c:pt idx="53">
                  <c:v>-142.4139379911076</c:v>
                </c:pt>
                <c:pt idx="54">
                  <c:v>-138.15632558935934</c:v>
                </c:pt>
                <c:pt idx="55">
                  <c:v>-133.85702265459028</c:v>
                </c:pt>
                <c:pt idx="56">
                  <c:v>-129.5146179414732</c:v>
                </c:pt>
                <c:pt idx="57">
                  <c:v>-125.1276198773512</c:v>
                </c:pt>
                <c:pt idx="58">
                  <c:v>-120.69445002838818</c:v>
                </c:pt>
                <c:pt idx="59">
                  <c:v>-116.213435866544</c:v>
                </c:pt>
                <c:pt idx="60">
                  <c:v>-111.68280274373896</c:v>
                </c:pt>
                <c:pt idx="61">
                  <c:v>-107.10066496433636</c:v>
                </c:pt>
                <c:pt idx="62">
                  <c:v>-102.46501582899351</c:v>
                </c:pt>
                <c:pt idx="63">
                  <c:v>-97.77371650122247</c:v>
                </c:pt>
                <c:pt idx="64">
                  <c:v>-93.02448352194143</c:v>
                </c:pt>
                <c:pt idx="65">
                  <c:v>-88.21487476579382</c:v>
                </c:pt>
                <c:pt idx="66">
                  <c:v>-83.34227359477472</c:v>
                </c:pt>
                <c:pt idx="67">
                  <c:v>-78.40387091804732</c:v>
                </c:pt>
                <c:pt idx="68">
                  <c:v>-73.39664480958275</c:v>
                </c:pt>
                <c:pt idx="69">
                  <c:v>-68.3173372646109</c:v>
                </c:pt>
                <c:pt idx="70">
                  <c:v>-63.162427588145654</c:v>
                </c:pt>
                <c:pt idx="71">
                  <c:v>-57.92810179926484</c:v>
                </c:pt>
                <c:pt idx="72">
                  <c:v>-52.61021729687299</c:v>
                </c:pt>
                <c:pt idx="73">
                  <c:v>-47.204261857902665</c:v>
                </c:pt>
                <c:pt idx="74">
                  <c:v>-41.705305815592205</c:v>
                </c:pt>
                <c:pt idx="75">
                  <c:v>-36.107945977871005</c:v>
                </c:pt>
                <c:pt idx="76">
                  <c:v>-30.406239472071093</c:v>
                </c:pt>
                <c:pt idx="77">
                  <c:v>-24.593625211747067</c:v>
                </c:pt>
                <c:pt idx="78">
                  <c:v>-18.66283003113781</c:v>
                </c:pt>
                <c:pt idx="79">
                  <c:v>-12.605755661193854</c:v>
                </c:pt>
                <c:pt idx="80">
                  <c:v>-6.413341538388615</c:v>
                </c:pt>
                <c:pt idx="81">
                  <c:v>-0.0753968117377779</c:v>
                </c:pt>
                <c:pt idx="82">
                  <c:v>6.419607353833891</c:v>
                </c:pt>
                <c:pt idx="83">
                  <c:v>13.084797291250554</c:v>
                </c:pt>
                <c:pt idx="84">
                  <c:v>19.935224904203462</c:v>
                </c:pt>
                <c:pt idx="85">
                  <c:v>26.98828784021123</c:v>
                </c:pt>
                <c:pt idx="86">
                  <c:v>34.264275506145054</c:v>
                </c:pt>
                <c:pt idx="87">
                  <c:v>41.78709034282587</c:v>
                </c:pt>
                <c:pt idx="88">
                  <c:v>49.58521851264273</c:v>
                </c:pt>
                <c:pt idx="89">
                  <c:v>57.69306440224121</c:v>
                </c:pt>
                <c:pt idx="90">
                  <c:v>66.15283115742898</c:v>
                </c:pt>
                <c:pt idx="91">
                  <c:v>75.01724846526145</c:v>
                </c:pt>
                <c:pt idx="92">
                  <c:v>84.35366782745223</c:v>
                </c:pt>
                <c:pt idx="93">
                  <c:v>94.25047243063624</c:v>
                </c:pt>
                <c:pt idx="94">
                  <c:v>104.82764074967352</c:v>
                </c:pt>
                <c:pt idx="95">
                  <c:v>116.25533759381759</c:v>
                </c:pt>
                <c:pt idx="96">
                  <c:v>128.7896057165942</c:v>
                </c:pt>
                <c:pt idx="97">
                  <c:v>142.8497565705862</c:v>
                </c:pt>
                <c:pt idx="98">
                  <c:v>159.22050828318973</c:v>
                </c:pt>
                <c:pt idx="99">
                  <c:v>179.79259573916517</c:v>
                </c:pt>
                <c:pt idx="100">
                  <c:v>220.7783979706261</c:v>
                </c:pt>
                <c:pt idx="101">
                  <c:v>220.7783979706261</c:v>
                </c:pt>
              </c:numCache>
            </c:numRef>
          </c:xVal>
          <c:yVal>
            <c:numRef>
              <c:f>'Ray 3'!$I$10:$I$111</c:f>
              <c:numCache>
                <c:ptCount val="102"/>
                <c:pt idx="0">
                  <c:v>945.14898</c:v>
                </c:pt>
                <c:pt idx="1">
                  <c:v>945.14898</c:v>
                </c:pt>
                <c:pt idx="2">
                  <c:v>945.14898</c:v>
                </c:pt>
                <c:pt idx="3">
                  <c:v>945.1444824147003</c:v>
                </c:pt>
                <c:pt idx="4">
                  <c:v>945.1354290342474</c:v>
                </c:pt>
                <c:pt idx="5">
                  <c:v>945.1217601062762</c:v>
                </c:pt>
                <c:pt idx="6">
                  <c:v>945.1034142790122</c:v>
                </c:pt>
                <c:pt idx="7">
                  <c:v>945.0803285416499</c:v>
                </c:pt>
                <c:pt idx="8">
                  <c:v>945.0524381618422</c:v>
                </c:pt>
                <c:pt idx="9">
                  <c:v>945.0196766201321</c:v>
                </c:pt>
                <c:pt idx="10">
                  <c:v>944.9819755411389</c:v>
                </c:pt>
                <c:pt idx="11">
                  <c:v>944.9392646213023</c:v>
                </c:pt>
                <c:pt idx="12">
                  <c:v>944.8914715529709</c:v>
                </c:pt>
                <c:pt idx="13">
                  <c:v>944.838521944607</c:v>
                </c:pt>
                <c:pt idx="14">
                  <c:v>944.7803392368628</c:v>
                </c:pt>
                <c:pt idx="15">
                  <c:v>944.7168446142618</c:v>
                </c:pt>
                <c:pt idx="16">
                  <c:v>944.6479569122049</c:v>
                </c:pt>
                <c:pt idx="17">
                  <c:v>944.5735925189908</c:v>
                </c:pt>
                <c:pt idx="18">
                  <c:v>944.4936652725243</c:v>
                </c:pt>
                <c:pt idx="19">
                  <c:v>944.4080863513531</c:v>
                </c:pt>
                <c:pt idx="20">
                  <c:v>944.3167641596515</c:v>
                </c:pt>
                <c:pt idx="21">
                  <c:v>944.2196042057311</c:v>
                </c:pt>
                <c:pt idx="22">
                  <c:v>944.1165089736317</c:v>
                </c:pt>
                <c:pt idx="23">
                  <c:v>944.0073777873017</c:v>
                </c:pt>
                <c:pt idx="24">
                  <c:v>943.8921066668422</c:v>
                </c:pt>
                <c:pt idx="25">
                  <c:v>943.7705881762366</c:v>
                </c:pt>
                <c:pt idx="26">
                  <c:v>943.6427112619452</c:v>
                </c:pt>
                <c:pt idx="27">
                  <c:v>943.5083610816847</c:v>
                </c:pt>
                <c:pt idx="28">
                  <c:v>943.3674188226538</c:v>
                </c:pt>
                <c:pt idx="29">
                  <c:v>943.2197615083983</c:v>
                </c:pt>
                <c:pt idx="30">
                  <c:v>943.0652617934383</c:v>
                </c:pt>
                <c:pt idx="31">
                  <c:v>942.903787744694</c:v>
                </c:pt>
                <c:pt idx="32">
                  <c:v>942.7352026086611</c:v>
                </c:pt>
                <c:pt idx="33">
                  <c:v>942.5593645631815</c:v>
                </c:pt>
                <c:pt idx="34">
                  <c:v>942.376126452548</c:v>
                </c:pt>
                <c:pt idx="35">
                  <c:v>942.1853355045534</c:v>
                </c:pt>
                <c:pt idx="36">
                  <c:v>941.9868330279594</c:v>
                </c:pt>
                <c:pt idx="37">
                  <c:v>941.780454088701</c:v>
                </c:pt>
                <c:pt idx="38">
                  <c:v>941.5660271629756</c:v>
                </c:pt>
                <c:pt idx="39">
                  <c:v>941.3433737651649</c:v>
                </c:pt>
                <c:pt idx="40">
                  <c:v>941.1123080483234</c:v>
                </c:pt>
                <c:pt idx="41">
                  <c:v>940.8726363747224</c:v>
                </c:pt>
                <c:pt idx="42">
                  <c:v>940.6241568536599</c:v>
                </c:pt>
                <c:pt idx="43">
                  <c:v>940.3666588434344</c:v>
                </c:pt>
                <c:pt idx="44">
                  <c:v>940.0999224140311</c:v>
                </c:pt>
                <c:pt idx="45">
                  <c:v>939.8237177666642</c:v>
                </c:pt>
                <c:pt idx="46">
                  <c:v>939.5378046058663</c:v>
                </c:pt>
                <c:pt idx="47">
                  <c:v>939.2419314592976</c:v>
                </c:pt>
                <c:pt idx="48">
                  <c:v>938.9358349398565</c:v>
                </c:pt>
                <c:pt idx="49">
                  <c:v>938.6192389439957</c:v>
                </c:pt>
                <c:pt idx="50">
                  <c:v>938.2918537793742</c:v>
                </c:pt>
                <c:pt idx="51">
                  <c:v>937.9533752140804</c:v>
                </c:pt>
                <c:pt idx="52">
                  <c:v>937.6034834386384</c:v>
                </c:pt>
                <c:pt idx="53">
                  <c:v>937.241841930814</c:v>
                </c:pt>
                <c:pt idx="54">
                  <c:v>936.8680962118664</c:v>
                </c:pt>
                <c:pt idx="55">
                  <c:v>936.4818724812822</c:v>
                </c:pt>
                <c:pt idx="56">
                  <c:v>936.0827761151651</c:v>
                </c:pt>
                <c:pt idx="57">
                  <c:v>935.670390011263</c:v>
                </c:pt>
                <c:pt idx="58">
                  <c:v>935.2442727610498</c:v>
                </c:pt>
                <c:pt idx="59">
                  <c:v>934.8039566262504</c:v>
                </c:pt>
                <c:pt idx="60">
                  <c:v>934.3489452936216</c:v>
                </c:pt>
                <c:pt idx="61">
                  <c:v>933.8787113775519</c:v>
                </c:pt>
                <c:pt idx="62">
                  <c:v>933.3926936349802</c:v>
                </c:pt>
                <c:pt idx="63">
                  <c:v>932.8902938510715</c:v>
                </c:pt>
                <c:pt idx="64">
                  <c:v>932.3708733468007</c:v>
                </c:pt>
                <c:pt idx="65">
                  <c:v>931.8337490507924</c:v>
                </c:pt>
                <c:pt idx="66">
                  <c:v>931.2781890670766</c:v>
                </c:pt>
                <c:pt idx="67">
                  <c:v>930.7034076573838</c:v>
                </c:pt>
                <c:pt idx="68">
                  <c:v>930.1085595406032</c:v>
                </c:pt>
                <c:pt idx="69">
                  <c:v>929.4927333922915</c:v>
                </c:pt>
                <c:pt idx="70">
                  <c:v>928.8549444026081</c:v>
                </c:pt>
                <c:pt idx="71">
                  <c:v>928.1941257204411</c:v>
                </c:pt>
                <c:pt idx="72">
                  <c:v>927.5091185729528</c:v>
                </c:pt>
                <c:pt idx="73">
                  <c:v>926.7986608009588</c:v>
                </c:pt>
                <c:pt idx="74">
                  <c:v>926.0613734881873</c:v>
                </c:pt>
                <c:pt idx="75">
                  <c:v>925.2957452821553</c:v>
                </c:pt>
                <c:pt idx="76">
                  <c:v>924.5001139000292</c:v>
                </c:pt>
                <c:pt idx="77">
                  <c:v>923.6726441759246</c:v>
                </c:pt>
                <c:pt idx="78">
                  <c:v>922.8113018246086</c:v>
                </c:pt>
                <c:pt idx="79">
                  <c:v>921.9138218533283</c:v>
                </c:pt>
                <c:pt idx="80">
                  <c:v>920.9776702235032</c:v>
                </c:pt>
                <c:pt idx="81">
                  <c:v>919.9999969105004</c:v>
                </c:pt>
                <c:pt idx="82">
                  <c:v>918.9775778774053</c:v>
                </c:pt>
                <c:pt idx="83">
                  <c:v>917.9067425832794</c:v>
                </c:pt>
                <c:pt idx="84">
                  <c:v>916.783282356315</c:v>
                </c:pt>
                <c:pt idx="85">
                  <c:v>915.6023330679395</c:v>
                </c:pt>
                <c:pt idx="86">
                  <c:v>914.3582227026992</c:v>
                </c:pt>
                <c:pt idx="87">
                  <c:v>913.044270055226</c:v>
                </c:pt>
                <c:pt idx="88">
                  <c:v>911.6525139026676</c:v>
                </c:pt>
                <c:pt idx="89">
                  <c:v>910.1733408092542</c:v>
                </c:pt>
                <c:pt idx="90">
                  <c:v>908.5949608763284</c:v>
                </c:pt>
                <c:pt idx="91">
                  <c:v>906.9026477151234</c:v>
                </c:pt>
                <c:pt idx="92">
                  <c:v>905.0775981782202</c:v>
                </c:pt>
                <c:pt idx="93">
                  <c:v>903.0951491656912</c:v>
                </c:pt>
                <c:pt idx="94">
                  <c:v>900.9218421899079</c:v>
                </c:pt>
                <c:pt idx="95">
                  <c:v>898.5102650949224</c:v>
                </c:pt>
                <c:pt idx="96">
                  <c:v>895.7891702065639</c:v>
                </c:pt>
                <c:pt idx="97">
                  <c:v>892.6421158828012</c:v>
                </c:pt>
                <c:pt idx="98">
                  <c:v>888.8519729077743</c:v>
                </c:pt>
                <c:pt idx="99">
                  <c:v>883.8996676757906</c:v>
                </c:pt>
                <c:pt idx="100">
                  <c:v>873.5318534487017</c:v>
                </c:pt>
                <c:pt idx="101">
                  <c:v>873.5318534487017</c:v>
                </c:pt>
              </c:numCache>
            </c:numRef>
          </c:yVal>
          <c:smooth val="0"/>
        </c:ser>
        <c:ser>
          <c:idx val="5"/>
          <c:order val="5"/>
          <c:tx>
            <c:v>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'Ray 4'!$H$10:$H$111</c:f>
              <c:numCache>
                <c:ptCount val="102"/>
                <c:pt idx="0">
                  <c:v>-1000</c:v>
                </c:pt>
                <c:pt idx="1">
                  <c:v>-280</c:v>
                </c:pt>
                <c:pt idx="2">
                  <c:v>-276.40730815229904</c:v>
                </c:pt>
                <c:pt idx="3">
                  <c:v>-272.7929779231011</c:v>
                </c:pt>
                <c:pt idx="4">
                  <c:v>-269.15654643767266</c:v>
                </c:pt>
                <c:pt idx="5">
                  <c:v>-265.4975343609391</c:v>
                </c:pt>
                <c:pt idx="6">
                  <c:v>-261.81544506996113</c:v>
                </c:pt>
                <c:pt idx="7">
                  <c:v>-258.1097637722038</c:v>
                </c:pt>
                <c:pt idx="8">
                  <c:v>-254.3799565651889</c:v>
                </c:pt>
                <c:pt idx="9">
                  <c:v>-250.62546943270266</c:v>
                </c:pt>
                <c:pt idx="10">
                  <c:v>-246.84572717225038</c:v>
                </c:pt>
                <c:pt idx="11">
                  <c:v>-243.04013224790998</c:v>
                </c:pt>
                <c:pt idx="12">
                  <c:v>-239.20806356215422</c:v>
                </c:pt>
                <c:pt idx="13">
                  <c:v>-235.3488751395285</c:v>
                </c:pt>
                <c:pt idx="14">
                  <c:v>-231.46189471433505</c:v>
                </c:pt>
                <c:pt idx="15">
                  <c:v>-227.5464222136282</c:v>
                </c:pt>
                <c:pt idx="16">
                  <c:v>-223.60172812588044</c:v>
                </c:pt>
                <c:pt idx="17">
                  <c:v>-219.62705174461396</c:v>
                </c:pt>
                <c:pt idx="18">
                  <c:v>-215.62159927508074</c:v>
                </c:pt>
                <c:pt idx="19">
                  <c:v>-211.58454179072118</c:v>
                </c:pt>
                <c:pt idx="20">
                  <c:v>-207.5150130245708</c:v>
                </c:pt>
                <c:pt idx="21">
                  <c:v>-203.41210697903094</c:v>
                </c:pt>
                <c:pt idx="22">
                  <c:v>-199.2748753354097</c:v>
                </c:pt>
                <c:pt idx="23">
                  <c:v>-195.10232464235347</c:v>
                </c:pt>
                <c:pt idx="24">
                  <c:v>-190.8934132596583</c:v>
                </c:pt>
                <c:pt idx="25">
                  <c:v>-186.6470480309438</c:v>
                </c:pt>
                <c:pt idx="26">
                  <c:v>-182.36208065520555</c:v>
                </c:pt>
                <c:pt idx="27">
                  <c:v>-178.03730372326268</c:v>
                </c:pt>
                <c:pt idx="28">
                  <c:v>-173.67144638048842</c:v>
                </c:pt>
                <c:pt idx="29">
                  <c:v>-169.26316957185048</c:v>
                </c:pt>
                <c:pt idx="30">
                  <c:v>-164.81106081901754</c:v>
                </c:pt>
                <c:pt idx="31">
                  <c:v>-160.31362847201927</c:v>
                </c:pt>
                <c:pt idx="32">
                  <c:v>-155.76929536936808</c:v>
                </c:pt>
                <c:pt idx="33">
                  <c:v>-151.1763918305237</c:v>
                </c:pt>
                <c:pt idx="34">
                  <c:v>-146.5331478927077</c:v>
                </c:pt>
                <c:pt idx="35">
                  <c:v>-141.83768469004934</c:v>
                </c:pt>
                <c:pt idx="36">
                  <c:v>-137.08800485634447</c:v>
                </c:pt>
                <c:pt idx="37">
                  <c:v>-132.28198181279328</c:v>
                </c:pt>
                <c:pt idx="38">
                  <c:v>-127.41734777819464</c:v>
                </c:pt>
                <c:pt idx="39">
                  <c:v>-122.49168031032492</c:v>
                </c:pt>
                <c:pt idx="40">
                  <c:v>-117.50238715242327</c:v>
                </c:pt>
                <c:pt idx="41">
                  <c:v>-112.4466891164015</c:v>
                </c:pt>
                <c:pt idx="42">
                  <c:v>-107.32160068266614</c:v>
                </c:pt>
                <c:pt idx="43">
                  <c:v>-102.12390793287989</c:v>
                </c:pt>
                <c:pt idx="44">
                  <c:v>-96.85014335335907</c:v>
                </c:pt>
                <c:pt idx="45">
                  <c:v>-91.49655694902634</c:v>
                </c:pt>
                <c:pt idx="46">
                  <c:v>-86.05908298533555</c:v>
                </c:pt>
                <c:pt idx="47">
                  <c:v>-80.53330152111766</c:v>
                </c:pt>
                <c:pt idx="48">
                  <c:v>-74.9143936990168</c:v>
                </c:pt>
                <c:pt idx="49">
                  <c:v>-69.19708950877411</c:v>
                </c:pt>
                <c:pt idx="50">
                  <c:v>-63.37560641388677</c:v>
                </c:pt>
                <c:pt idx="51">
                  <c:v>-57.44357680881621</c:v>
                </c:pt>
                <c:pt idx="52">
                  <c:v>-51.39396171663431</c:v>
                </c:pt>
                <c:pt idx="53">
                  <c:v>-45.21894739553682</c:v>
                </c:pt>
                <c:pt idx="54">
                  <c:v>-38.9098205248647</c:v>
                </c:pt>
                <c:pt idx="55">
                  <c:v>-32.45681628179493</c:v>
                </c:pt>
                <c:pt idx="56">
                  <c:v>-25.84893174238323</c:v>
                </c:pt>
                <c:pt idx="57">
                  <c:v>-19.07369440942307</c:v>
                </c:pt>
                <c:pt idx="58">
                  <c:v>-12.116871921771182</c:v>
                </c:pt>
                <c:pt idx="59">
                  <c:v>-4.962103565736171</c:v>
                </c:pt>
                <c:pt idx="60">
                  <c:v>2.409573827182231</c:v>
                </c:pt>
                <c:pt idx="61">
                  <c:v>10.020345161014943</c:v>
                </c:pt>
                <c:pt idx="62">
                  <c:v>17.896439925688384</c:v>
                </c:pt>
                <c:pt idx="63">
                  <c:v>26.069247008065602</c:v>
                </c:pt>
                <c:pt idx="64">
                  <c:v>34.57685920765728</c:v>
                </c:pt>
                <c:pt idx="65">
                  <c:v>43.46626942848354</c:v>
                </c:pt>
                <c:pt idx="66">
                  <c:v>52.79659055330181</c:v>
                </c:pt>
                <c:pt idx="67">
                  <c:v>62.64395215193834</c:v>
                </c:pt>
                <c:pt idx="68">
                  <c:v>73.10928714493829</c:v>
                </c:pt>
                <c:pt idx="69">
                  <c:v>84.33142386855675</c:v>
                </c:pt>
                <c:pt idx="70">
                  <c:v>96.51073853127328</c:v>
                </c:pt>
                <c:pt idx="71">
                  <c:v>109.95622814784831</c:v>
                </c:pt>
                <c:pt idx="72">
                  <c:v>125.19316407389506</c:v>
                </c:pt>
                <c:pt idx="73">
                  <c:v>143.27066055067112</c:v>
                </c:pt>
                <c:pt idx="74">
                  <c:v>167.14529050820104</c:v>
                </c:pt>
                <c:pt idx="75">
                  <c:v>167.14529050820104</c:v>
                </c:pt>
                <c:pt idx="76">
                  <c:v>242.53104575324008</c:v>
                </c:pt>
                <c:pt idx="77">
                  <c:v>261.2741561423646</c:v>
                </c:pt>
                <c:pt idx="78">
                  <c:v>276.80714220522</c:v>
                </c:pt>
                <c:pt idx="79">
                  <c:v>290.37908299035905</c:v>
                </c:pt>
                <c:pt idx="80">
                  <c:v>302.5882370874272</c:v>
                </c:pt>
                <c:pt idx="81">
                  <c:v>313.778089675964</c:v>
                </c:pt>
                <c:pt idx="82">
                  <c:v>324.1679222176806</c:v>
                </c:pt>
                <c:pt idx="83">
                  <c:v>333.9079961993443</c:v>
                </c:pt>
                <c:pt idx="84">
                  <c:v>343.1066629896583</c:v>
                </c:pt>
                <c:pt idx="85">
                  <c:v>351.84512812952204</c:v>
                </c:pt>
                <c:pt idx="86">
                  <c:v>360.18612508562535</c:v>
                </c:pt>
                <c:pt idx="87">
                  <c:v>368.17931714009643</c:v>
                </c:pt>
                <c:pt idx="88">
                  <c:v>375.8648216380581</c:v>
                </c:pt>
                <c:pt idx="89">
                  <c:v>383.2755981919704</c:v>
                </c:pt>
                <c:pt idx="90">
                  <c:v>390.4391190514896</c:v>
                </c:pt>
                <c:pt idx="91">
                  <c:v>397.3785691191538</c:v>
                </c:pt>
                <c:pt idx="92">
                  <c:v>404.11372810906545</c:v>
                </c:pt>
                <c:pt idx="93">
                  <c:v>410.66163211658795</c:v>
                </c:pt>
                <c:pt idx="94">
                  <c:v>417.03707851711386</c:v>
                </c:pt>
                <c:pt idx="95">
                  <c:v>423.25301730389646</c:v>
                </c:pt>
                <c:pt idx="96">
                  <c:v>429.32085861510643</c:v>
                </c:pt>
                <c:pt idx="97">
                  <c:v>435.25071740301496</c:v>
                </c:pt>
                <c:pt idx="98">
                  <c:v>441.0516102735119</c:v>
                </c:pt>
                <c:pt idx="99">
                  <c:v>446.73161545283494</c:v>
                </c:pt>
                <c:pt idx="100">
                  <c:v>452.29800398936885</c:v>
                </c:pt>
                <c:pt idx="101">
                  <c:v>457.75734827159846</c:v>
                </c:pt>
              </c:numCache>
            </c:numRef>
          </c:xVal>
          <c:yVal>
            <c:numRef>
              <c:f>'Ray 4'!$I$10:$I$111</c:f>
              <c:numCache>
                <c:ptCount val="102"/>
                <c:pt idx="0">
                  <c:v>960</c:v>
                </c:pt>
                <c:pt idx="1">
                  <c:v>960</c:v>
                </c:pt>
                <c:pt idx="2">
                  <c:v>960</c:v>
                </c:pt>
                <c:pt idx="3">
                  <c:v>959.9937453941284</c:v>
                </c:pt>
                <c:pt idx="4">
                  <c:v>959.9811214340338</c:v>
                </c:pt>
                <c:pt idx="5">
                  <c:v>959.9620092734202</c:v>
                </c:pt>
                <c:pt idx="6">
                  <c:v>959.9362857621428</c:v>
                </c:pt>
                <c:pt idx="7">
                  <c:v>959.9038232268153</c:v>
                </c:pt>
                <c:pt idx="8">
                  <c:v>959.8644892368363</c:v>
                </c:pt>
                <c:pt idx="9">
                  <c:v>959.8181463546297</c:v>
                </c:pt>
                <c:pt idx="10">
                  <c:v>959.7646518687812</c:v>
                </c:pt>
                <c:pt idx="11">
                  <c:v>959.7038575086162</c:v>
                </c:pt>
                <c:pt idx="12">
                  <c:v>959.6356091386169</c:v>
                </c:pt>
                <c:pt idx="13">
                  <c:v>959.5597464309133</c:v>
                </c:pt>
                <c:pt idx="14">
                  <c:v>959.4761025138928</c:v>
                </c:pt>
                <c:pt idx="15">
                  <c:v>959.3845035947669</c:v>
                </c:pt>
                <c:pt idx="16">
                  <c:v>959.2847685536968</c:v>
                </c:pt>
                <c:pt idx="17">
                  <c:v>959.1767085068155</c:v>
                </c:pt>
                <c:pt idx="18">
                  <c:v>959.0601263351826</c:v>
                </c:pt>
                <c:pt idx="19">
                  <c:v>958.9348161763711</c:v>
                </c:pt>
                <c:pt idx="20">
                  <c:v>958.8005628749976</c:v>
                </c:pt>
                <c:pt idx="21">
                  <c:v>958.6571413880728</c:v>
                </c:pt>
                <c:pt idx="22">
                  <c:v>958.5043161405466</c:v>
                </c:pt>
                <c:pt idx="23">
                  <c:v>958.3418403258567</c:v>
                </c:pt>
                <c:pt idx="24">
                  <c:v>958.169455145632</c:v>
                </c:pt>
                <c:pt idx="25">
                  <c:v>957.9868889819602</c:v>
                </c:pt>
                <c:pt idx="26">
                  <c:v>957.7938564947597</c:v>
                </c:pt>
                <c:pt idx="27">
                  <c:v>957.5900576358084</c:v>
                </c:pt>
                <c:pt idx="28">
                  <c:v>957.3751765698279</c:v>
                </c:pt>
                <c:pt idx="29">
                  <c:v>957.1488804916877</c:v>
                </c:pt>
                <c:pt idx="30">
                  <c:v>956.910818327241</c:v>
                </c:pt>
                <c:pt idx="31">
                  <c:v>956.6606193034892</c:v>
                </c:pt>
                <c:pt idx="32">
                  <c:v>956.3978913716459</c:v>
                </c:pt>
                <c:pt idx="33">
                  <c:v>956.1222194641771</c:v>
                </c:pt>
                <c:pt idx="34">
                  <c:v>955.8331635639422</c:v>
                </c:pt>
                <c:pt idx="35">
                  <c:v>955.5302565600769</c:v>
                </c:pt>
                <c:pt idx="36">
                  <c:v>955.2130018611068</c:v>
                </c:pt>
                <c:pt idx="37">
                  <c:v>954.8808707308361</c:v>
                </c:pt>
                <c:pt idx="38">
                  <c:v>954.5332993066144</c:v>
                </c:pt>
                <c:pt idx="39">
                  <c:v>954.1696852524467</c:v>
                </c:pt>
                <c:pt idx="40">
                  <c:v>953.7893839907645</c:v>
                </c:pt>
                <c:pt idx="41">
                  <c:v>953.3917044461627</c:v>
                </c:pt>
                <c:pt idx="42">
                  <c:v>952.9759042215654</c:v>
                </c:pt>
                <c:pt idx="43">
                  <c:v>952.5411841114885</c:v>
                </c:pt>
                <c:pt idx="44">
                  <c:v>952.0866818375488</c:v>
                </c:pt>
                <c:pt idx="45">
                  <c:v>951.611464867082</c:v>
                </c:pt>
                <c:pt idx="46">
                  <c:v>951.1145221453214</c:v>
                </c:pt>
                <c:pt idx="47">
                  <c:v>950.5947545332389</c:v>
                </c:pt>
                <c:pt idx="48">
                  <c:v>950.0509636944266</c:v>
                </c:pt>
                <c:pt idx="49">
                  <c:v>949.4818391120046</c:v>
                </c:pt>
                <c:pt idx="50">
                  <c:v>948.8859428359513</c:v>
                </c:pt>
                <c:pt idx="51">
                  <c:v>948.2616914562191</c:v>
                </c:pt>
                <c:pt idx="52">
                  <c:v>947.6073346587547</c:v>
                </c:pt>
                <c:pt idx="53">
                  <c:v>946.9209295376461</c:v>
                </c:pt>
                <c:pt idx="54">
                  <c:v>946.2003095892131</c:v>
                </c:pt>
                <c:pt idx="55">
                  <c:v>945.4430469768392</c:v>
                </c:pt>
                <c:pt idx="56">
                  <c:v>944.6464061900504</c:v>
                </c:pt>
                <c:pt idx="57">
                  <c:v>943.8072865694437</c:v>
                </c:pt>
                <c:pt idx="58">
                  <c:v>942.9221502408517</c:v>
                </c:pt>
                <c:pt idx="59">
                  <c:v>941.9869306567915</c:v>
                </c:pt>
                <c:pt idx="60">
                  <c:v>940.9969149545451</c:v>
                </c:pt>
                <c:pt idx="61">
                  <c:v>939.9465903352457</c:v>
                </c:pt>
                <c:pt idx="62">
                  <c:v>938.8294400145248</c:v>
                </c:pt>
                <c:pt idx="63">
                  <c:v>937.6376668844061</c:v>
                </c:pt>
                <c:pt idx="64">
                  <c:v>936.361810844149</c:v>
                </c:pt>
                <c:pt idx="65">
                  <c:v>934.9902049871808</c:v>
                </c:pt>
                <c:pt idx="66">
                  <c:v>933.5081788746936</c:v>
                </c:pt>
                <c:pt idx="67">
                  <c:v>931.8968479712686</c:v>
                </c:pt>
                <c:pt idx="68">
                  <c:v>930.1311908183485</c:v>
                </c:pt>
                <c:pt idx="69">
                  <c:v>928.1768209497056</c:v>
                </c:pt>
                <c:pt idx="70">
                  <c:v>925.984166899277</c:v>
                </c:pt>
                <c:pt idx="71">
                  <c:v>923.4769233129209</c:v>
                </c:pt>
                <c:pt idx="72">
                  <c:v>920.5257582866255</c:v>
                </c:pt>
                <c:pt idx="73">
                  <c:v>916.8737742052471</c:v>
                </c:pt>
                <c:pt idx="74">
                  <c:v>911.8066965431484</c:v>
                </c:pt>
                <c:pt idx="75">
                  <c:v>911.8066965431484</c:v>
                </c:pt>
                <c:pt idx="76">
                  <c:v>894.7109543566792</c:v>
                </c:pt>
                <c:pt idx="77">
                  <c:v>890.4604513015136</c:v>
                </c:pt>
                <c:pt idx="78">
                  <c:v>886.8025744347943</c:v>
                </c:pt>
                <c:pt idx="79">
                  <c:v>883.5043792543861</c:v>
                </c:pt>
                <c:pt idx="80">
                  <c:v>880.4551997554009</c:v>
                </c:pt>
                <c:pt idx="81">
                  <c:v>877.591767531637</c:v>
                </c:pt>
                <c:pt idx="82">
                  <c:v>874.8737955871532</c:v>
                </c:pt>
                <c:pt idx="83">
                  <c:v>872.2737242827728</c:v>
                </c:pt>
                <c:pt idx="84">
                  <c:v>869.7717044213965</c:v>
                </c:pt>
                <c:pt idx="85">
                  <c:v>867.3528727176272</c:v>
                </c:pt>
                <c:pt idx="86">
                  <c:v>865.005754487103</c:v>
                </c:pt>
                <c:pt idx="87">
                  <c:v>862.7212704171911</c:v>
                </c:pt>
                <c:pt idx="88">
                  <c:v>860.4920893622385</c:v>
                </c:pt>
                <c:pt idx="89">
                  <c:v>858.3121901910674</c:v>
                </c:pt>
                <c:pt idx="90">
                  <c:v>856.176555573847</c:v>
                </c:pt>
                <c:pt idx="91">
                  <c:v>854.0809521379188</c:v>
                </c:pt>
                <c:pt idx="92">
                  <c:v>852.0217689436064</c:v>
                </c:pt>
                <c:pt idx="93">
                  <c:v>849.9958964061769</c:v>
                </c:pt>
                <c:pt idx="94">
                  <c:v>848.0006339277764</c:v>
                </c:pt>
                <c:pt idx="95">
                  <c:v>846.0336183291699</c:v>
                </c:pt>
                <c:pt idx="96">
                  <c:v>844.0927676256845</c:v>
                </c:pt>
                <c:pt idx="97">
                  <c:v>842.1762363069626</c:v>
                </c:pt>
                <c:pt idx="98">
                  <c:v>840.2823793672828</c:v>
                </c:pt>
                <c:pt idx="99">
                  <c:v>838.4097230798916</c:v>
                </c:pt>
                <c:pt idx="100">
                  <c:v>836.556941031053</c:v>
                </c:pt>
                <c:pt idx="101">
                  <c:v>834.722834300916</c:v>
                </c:pt>
              </c:numCache>
            </c:numRef>
          </c:yVal>
          <c:smooth val="0"/>
        </c:ser>
        <c:ser>
          <c:idx val="6"/>
          <c:order val="6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'Ray 3'!$H$111:$H$112</c:f>
              <c:numCache>
                <c:ptCount val="2"/>
                <c:pt idx="0">
                  <c:v>220.7783979706261</c:v>
                </c:pt>
              </c:numCache>
            </c:numRef>
          </c:xVal>
          <c:yVal>
            <c:numRef>
              <c:f>'Ray 3'!$I$111:$I$112</c:f>
              <c:numCache>
                <c:ptCount val="2"/>
                <c:pt idx="0">
                  <c:v>873.5318534487017</c:v>
                </c:pt>
              </c:numCache>
            </c:numRef>
          </c:yVal>
          <c:smooth val="0"/>
        </c:ser>
        <c:axId val="29407390"/>
        <c:axId val="63339919"/>
      </c:scatterChart>
      <c:valAx>
        <c:axId val="29407390"/>
        <c:scaling>
          <c:orientation val="minMax"/>
          <c:max val="400"/>
          <c:min val="-600"/>
        </c:scaling>
        <c:axPos val="b"/>
        <c:delete val="0"/>
        <c:numFmt formatCode="General" sourceLinked="1"/>
        <c:majorTickMark val="out"/>
        <c:minorTickMark val="none"/>
        <c:tickLblPos val="nextTo"/>
        <c:crossAx val="63339919"/>
        <c:crosses val="autoZero"/>
        <c:crossBetween val="midCat"/>
        <c:dispUnits/>
      </c:valAx>
      <c:valAx>
        <c:axId val="63339919"/>
        <c:scaling>
          <c:orientation val="minMax"/>
          <c:max val="1000"/>
          <c:min val="200"/>
        </c:scaling>
        <c:axPos val="l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41</v>
      </c>
    </row>
    <row r="3" ht="12.75">
      <c r="A3" t="s">
        <v>42</v>
      </c>
    </row>
    <row r="5" ht="12.75">
      <c r="A5" t="s">
        <v>43</v>
      </c>
    </row>
    <row r="6" ht="12.75">
      <c r="A6" t="s">
        <v>44</v>
      </c>
    </row>
    <row r="8" ht="12.75">
      <c r="A8" t="s">
        <v>45</v>
      </c>
    </row>
    <row r="9" ht="12.75">
      <c r="A9" t="s">
        <v>46</v>
      </c>
    </row>
    <row r="11" ht="12.75">
      <c r="A1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2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6.140625" style="2" customWidth="1"/>
    <col min="2" max="2" width="4.8515625" style="2" customWidth="1"/>
    <col min="3" max="3" width="6.28125" style="2" customWidth="1"/>
    <col min="4" max="4" width="6.7109375" style="2" customWidth="1"/>
    <col min="5" max="5" width="9.2812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900</v>
      </c>
      <c r="J3" s="3"/>
      <c r="K3" s="19" t="s">
        <v>18</v>
      </c>
      <c r="L3" s="2">
        <f>L111</f>
        <v>1.2609516870532695</v>
      </c>
      <c r="M3" s="4">
        <f>DEGREES(L3)</f>
        <v>72.24720983805331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1.759579023737771</v>
      </c>
      <c r="M4" s="17">
        <f>DEGREES(L4)</f>
        <v>100.81645177992398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900</v>
      </c>
      <c r="K5" s="16" t="s">
        <v>38</v>
      </c>
      <c r="L5" s="18" t="str">
        <f>IF(B111=1,"hit","missed")</f>
        <v>hit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30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29" t="s">
        <v>14</v>
      </c>
    </row>
    <row r="10" spans="1:28" ht="12.75">
      <c r="A10" s="2">
        <v>1</v>
      </c>
      <c r="B10" s="2">
        <v>1</v>
      </c>
      <c r="C10" s="2">
        <f>SQRT(H10^2+I10^2)</f>
        <v>1345.362404707371</v>
      </c>
      <c r="H10" s="1">
        <f>H2</f>
        <v>-1000</v>
      </c>
      <c r="I10" s="1">
        <f>H3</f>
        <v>900</v>
      </c>
      <c r="M10" s="1">
        <f>H4</f>
        <v>0</v>
      </c>
      <c r="O10" s="2">
        <f>SQRT(H10^2+I10^2)</f>
        <v>1345.362404707371</v>
      </c>
      <c r="P10" s="2">
        <f>E2</f>
        <v>1000</v>
      </c>
      <c r="Y10" s="23" t="s">
        <v>12</v>
      </c>
      <c r="Z10" s="23"/>
      <c r="AA10" s="23" t="s">
        <v>11</v>
      </c>
      <c r="AB10" s="23"/>
    </row>
    <row r="11" spans="1:16" ht="12.75">
      <c r="A11" s="2">
        <f>IF((H10*COS(M10)+I10*SIN(M10))^2-(H10^2+I10^2-P10^2)&gt;0,1,-1)</f>
        <v>1</v>
      </c>
      <c r="B11" s="2">
        <f>IF(A11=B10,1,-1)</f>
        <v>1</v>
      </c>
      <c r="C11" s="2">
        <f>IF(A11=1,P10,C10)</f>
        <v>1000</v>
      </c>
      <c r="D11" s="2">
        <f>IF(C11&lt;=$E$2,((C11-$E$4)*($E$3-$E$5)/($E$2-$E$4)+$E$5),1)</f>
        <v>1</v>
      </c>
      <c r="E11" s="2">
        <f>-(H10*COS(M10)+I10*SIN(M10))-SQRT((H10*COS(M10)+I10*SIN(M10))^2-(H10^2+I10^2-C11^2))</f>
        <v>564.1101056459327</v>
      </c>
      <c r="F11" s="2">
        <f>-(H10*COS(M10)+I10*SIN(M10))+SQRT((H10*COS(M10)+I10*SIN(M10))^2-(H10^2+I10^2-C11^2))</f>
        <v>1435.8898943540673</v>
      </c>
      <c r="G11" s="2">
        <f>IF(A11=1,IF(B11=1,E11,F11),F10)</f>
        <v>564.1101056459327</v>
      </c>
      <c r="H11" s="2">
        <f>IF(A11=1,H10+G11*COS(M10),H10)</f>
        <v>-435.88989435406734</v>
      </c>
      <c r="I11" s="2">
        <f>IF(A11=1,I10+G11*SIN(M10),I10)</f>
        <v>900</v>
      </c>
      <c r="J11" s="2">
        <f>ATAN2(H11,I11)</f>
        <v>2.021823138591159</v>
      </c>
      <c r="K11" s="2">
        <f>J11-J10</f>
        <v>2.021823138591159</v>
      </c>
      <c r="L11" s="2">
        <f>ASIN($H$5/(D11*C11))</f>
        <v>1.1197695149986342</v>
      </c>
      <c r="M11" s="2">
        <f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>P10-B11*$E$7</f>
        <v>999</v>
      </c>
    </row>
    <row r="12" spans="1:16" ht="12.75">
      <c r="A12" s="2">
        <f>IF((H11*COS(M11)+I11*SIN(M11))^2-(H11^2+I11^2-P11^2)&gt;0,1,-1)</f>
        <v>1</v>
      </c>
      <c r="B12" s="2">
        <f>IF(A12=B11,1,-1)</f>
        <v>1</v>
      </c>
      <c r="C12" s="2">
        <f>IF(A12=1,P11,C11)</f>
        <v>999</v>
      </c>
      <c r="D12" s="2">
        <f>IF(C12&lt;=$E$2,((C12-$E$4)*($E$3-$E$5)/($E$2-$E$4)+$E$5),1)</f>
        <v>1.0005</v>
      </c>
      <c r="E12" s="2">
        <f>-(H11*COS(M11)+I11*SIN(M11))-SQRT((H11*COS(M11)+I11*SIN(M11))^2-(H11^2+I11^2-C12^2))</f>
        <v>2.299073418014814</v>
      </c>
      <c r="F12" s="2">
        <f>-(H11*COS(M11)+I11*SIN(M11))+SQRT((H11*COS(M11)+I11*SIN(M11))^2-(H11^2+I11^2-C12^2))</f>
        <v>869.4807152901199</v>
      </c>
      <c r="G12" s="2">
        <f>IF(A12=1,IF(B12=1,E12,F12),F11)</f>
        <v>2.299073418014814</v>
      </c>
      <c r="H12" s="2">
        <f>IF(A12=1,H11+G12*COS(M11),H11)</f>
        <v>-433.5908209360525</v>
      </c>
      <c r="I12" s="2">
        <f>IF(A12=1,I11+G12*SIN(M11),I11)</f>
        <v>900</v>
      </c>
      <c r="J12" s="2">
        <f>ATAN2(H12,I12)</f>
        <v>2.0197518997966863</v>
      </c>
      <c r="K12" s="2">
        <f>J12-J11</f>
        <v>-0.002071238794472574</v>
      </c>
      <c r="L12" s="2">
        <f>ASIN($H$5/(D12*C12))</f>
        <v>1.120804541792514</v>
      </c>
      <c r="M12" s="2">
        <f>IF(C12&lt;=$E$2,IF(A12=1,IF(B12=1,L12+ATAN2(H12,I12)-PI(),-L12+ATAN2(H12,I12)),M11),M11)</f>
        <v>-0.0010362120005926734</v>
      </c>
      <c r="N12" s="2">
        <f>M12-M11</f>
        <v>-0.0010362120005926734</v>
      </c>
      <c r="O12" s="2">
        <f>SQRT(H12^2+I12^2)</f>
        <v>999</v>
      </c>
      <c r="P12" s="2">
        <f>P11-B12*$E$7</f>
        <v>998</v>
      </c>
    </row>
    <row r="13" spans="1:16" ht="12.75">
      <c r="A13" s="2">
        <f>IF((H12*COS(M12)+I12*SIN(M12))^2-(H12^2+I12^2-P12^2)&gt;0,1,-1)</f>
        <v>1</v>
      </c>
      <c r="B13" s="2">
        <f>IF(A13=B12,1,-1)</f>
        <v>1</v>
      </c>
      <c r="C13" s="2">
        <f>IF(A13=1,P12,C12)</f>
        <v>998</v>
      </c>
      <c r="D13" s="2">
        <f>IF(C13&lt;=$E$2,((C13-$E$4)*($E$3-$E$5)/($E$2-$E$4)+$E$5),1)</f>
        <v>1.0010000000000001</v>
      </c>
      <c r="E13" s="2">
        <f>-(H12*COS(M12)+I12*SIN(M12))-SQRT((H12*COS(M12)+I12*SIN(M12))^2-(H12^2+I12^2-C13^2))</f>
        <v>2.304029624023201</v>
      </c>
      <c r="F13" s="2">
        <f>-(H12*COS(M12)+I12*SIN(M12))+SQRT((H12*COS(M12)+I12*SIN(M12))^2-(H12^2+I12^2-C13^2))</f>
        <v>866.7423279536305</v>
      </c>
      <c r="G13" s="2">
        <f>IF(A13=1,IF(B13=1,E13,F13),F12)</f>
        <v>2.304029624023201</v>
      </c>
      <c r="H13" s="2">
        <f>IF(A13=1,H12+G13*COS(M12),H12)</f>
        <v>-431.2867925489882</v>
      </c>
      <c r="I13" s="2">
        <f>IF(A13=1,I12+G13*SIN(M12),I12)</f>
        <v>899.9976125372812</v>
      </c>
      <c r="J13" s="2">
        <f>ATAN2(H13,I13)</f>
        <v>2.0176730756225876</v>
      </c>
      <c r="K13" s="2">
        <f>J13-J12</f>
        <v>-0.00207882417409877</v>
      </c>
      <c r="L13" s="2">
        <f>ASIN($H$5/(D13*C13))</f>
        <v>1.1218449093542784</v>
      </c>
      <c r="M13" s="2">
        <f>IF(C13&lt;=$E$2,IF(A13=1,IF(B13=1,L13+ATAN2(H13,I13)-PI(),-L13+ATAN2(H13,I13)),M12),M12)</f>
        <v>-0.002074668612927155</v>
      </c>
      <c r="N13" s="2">
        <f>M13-M12</f>
        <v>-0.0010384566123344818</v>
      </c>
      <c r="O13" s="2">
        <f>SQRT(H13^2+I13^2)</f>
        <v>998</v>
      </c>
      <c r="P13" s="2">
        <f>P12-B13*$E$7</f>
        <v>997</v>
      </c>
    </row>
    <row r="14" spans="1:28" ht="12.75">
      <c r="A14" s="2">
        <f aca="true" t="shared" si="0" ref="A14:A77">IF((H13*COS(M13)+I13*SIN(M13))^2-(H13^2+I13^2-P13^2)&gt;0,1,-1)</f>
        <v>1</v>
      </c>
      <c r="B14" s="2">
        <f aca="true" t="shared" si="1" ref="B14:B77">IF(A14=B13,1,-1)</f>
        <v>1</v>
      </c>
      <c r="C14" s="2">
        <f aca="true" t="shared" si="2" ref="C14:C77">IF(A14=1,P13,C13)</f>
        <v>997</v>
      </c>
      <c r="D14" s="2">
        <f aca="true" t="shared" si="3" ref="D14:D77">IF(C14&lt;=$E$2,((C14-$E$4)*($E$3-$E$5)/($E$2-$E$4)+$E$5),1)</f>
        <v>1.0015</v>
      </c>
      <c r="E14" s="2">
        <f aca="true" t="shared" si="4" ref="E14:E77">-(H13*COS(M13)+I13*SIN(M13))-SQRT((H13*COS(M13)+I13*SIN(M13))^2-(H13^2+I13^2-C14^2))</f>
        <v>2.309035570559331</v>
      </c>
      <c r="F14" s="2">
        <f aca="true" t="shared" si="5" ref="F14:F77">-(H13*COS(M13)+I13*SIN(M13))+SQRT((H13*COS(M13)+I13*SIN(M13))^2-(H13^2+I13^2-C14^2))</f>
        <v>863.9970840798903</v>
      </c>
      <c r="G14" s="2">
        <f aca="true" t="shared" si="6" ref="G14:G77">IF(A14=1,IF(B14=1,E14,F14),F13)</f>
        <v>2.309035570559331</v>
      </c>
      <c r="H14" s="2">
        <f aca="true" t="shared" si="7" ref="H14:H77">IF(A14=1,H13+G14*COS(M13),H13)</f>
        <v>-428.9777619477601</v>
      </c>
      <c r="I14" s="2">
        <f aca="true" t="shared" si="8" ref="I14:I77">IF(A14=1,I13+G14*SIN(M13),I13)</f>
        <v>899.9928220570933</v>
      </c>
      <c r="J14" s="2">
        <f aca="true" t="shared" si="9" ref="J14:J77">ATAN2(H14,I14)</f>
        <v>2.0155865982909336</v>
      </c>
      <c r="K14" s="2">
        <f aca="true" t="shared" si="10" ref="K14:K77">J14-J13</f>
        <v>-0.002086477331654013</v>
      </c>
      <c r="L14" s="2">
        <f aca="true" t="shared" si="11" ref="L14:L77">ASIN($H$5/(D14*C14))</f>
        <v>1.1228906613251712</v>
      </c>
      <c r="M14" s="2">
        <f aca="true" t="shared" si="12" ref="M14:M77">IF(C14&lt;=$E$2,IF(A14=1,IF(B14=1,L14+ATAN2(H14,I14)-PI(),-L14+ATAN2(H14,I14)),M13),M13)</f>
        <v>-0.0031153939736885405</v>
      </c>
      <c r="N14" s="2">
        <f aca="true" t="shared" si="13" ref="N14:N77">M14-M13</f>
        <v>-0.0010407253607613853</v>
      </c>
      <c r="O14" s="2">
        <f aca="true" t="shared" si="14" ref="O14:O77">SQRT(H14^2+I14^2)</f>
        <v>997</v>
      </c>
      <c r="P14" s="2">
        <f aca="true" t="shared" si="15" ref="P14:P77">P13-B14*$E$7</f>
        <v>996</v>
      </c>
      <c r="X14" s="2">
        <v>2</v>
      </c>
      <c r="Y14" s="2">
        <f aca="true" t="shared" si="16" ref="Y14:Y75">$E$2*COS(X14/200*2*PI())</f>
        <v>998.0267284282716</v>
      </c>
      <c r="Z14" s="2">
        <f aca="true" t="shared" si="17" ref="Z14:Z75">$E$2*SIN(X14/200*2*PI())</f>
        <v>62.79051952931337</v>
      </c>
      <c r="AA14" s="2">
        <f aca="true" t="shared" si="18" ref="AA14:AA75">$E$4*COS(X14/200*2*PI())</f>
        <v>898.2240555854444</v>
      </c>
      <c r="AB14" s="2">
        <f aca="true" t="shared" si="19" ref="AB14:AB76">$E$4*SIN(X14/200*2*PI())</f>
        <v>56.51146757638204</v>
      </c>
    </row>
    <row r="15" spans="1:28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3"/>
        <v>1.002</v>
      </c>
      <c r="E15" s="2">
        <f t="shared" si="4"/>
        <v>2.314092013904485</v>
      </c>
      <c r="F15" s="2">
        <f t="shared" si="5"/>
        <v>861.2449237216365</v>
      </c>
      <c r="G15" s="2">
        <f t="shared" si="6"/>
        <v>2.314092013904485</v>
      </c>
      <c r="H15" s="2">
        <f t="shared" si="7"/>
        <v>-426.66368116376435</v>
      </c>
      <c r="I15" s="2">
        <f t="shared" si="8"/>
        <v>899.9856127604405</v>
      </c>
      <c r="J15" s="2">
        <f t="shared" si="9"/>
        <v>2.013492399039202</v>
      </c>
      <c r="K15" s="2">
        <f t="shared" si="10"/>
        <v>-0.002094199251731599</v>
      </c>
      <c r="L15" s="2">
        <f t="shared" si="11"/>
        <v>1.1239418419748988</v>
      </c>
      <c r="M15" s="2">
        <f t="shared" si="12"/>
        <v>-0.004158412575692161</v>
      </c>
      <c r="N15" s="2">
        <f t="shared" si="13"/>
        <v>-0.0010430186020036203</v>
      </c>
      <c r="O15" s="2">
        <f t="shared" si="14"/>
        <v>996</v>
      </c>
      <c r="P15" s="2">
        <f t="shared" si="15"/>
        <v>995</v>
      </c>
      <c r="X15" s="2">
        <v>3</v>
      </c>
      <c r="Y15" s="2">
        <f t="shared" si="16"/>
        <v>995.56196460308</v>
      </c>
      <c r="Z15" s="2">
        <f t="shared" si="17"/>
        <v>94.1083133185143</v>
      </c>
      <c r="AA15" s="2">
        <f t="shared" si="18"/>
        <v>896.005768142772</v>
      </c>
      <c r="AB15" s="2">
        <f t="shared" si="19"/>
        <v>84.69748198666288</v>
      </c>
    </row>
    <row r="16" spans="1:28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3"/>
        <v>1.0025</v>
      </c>
      <c r="E16" s="2">
        <f t="shared" si="4"/>
        <v>2.319199726436125</v>
      </c>
      <c r="F16" s="2">
        <f t="shared" si="5"/>
        <v>858.4857859825333</v>
      </c>
      <c r="G16" s="2">
        <f t="shared" si="6"/>
        <v>2.319199726436125</v>
      </c>
      <c r="H16" s="2">
        <f t="shared" si="7"/>
        <v>-424.34450148955835</v>
      </c>
      <c r="I16" s="2">
        <f t="shared" si="8"/>
        <v>899.9759685989277</v>
      </c>
      <c r="J16" s="2">
        <f t="shared" si="9"/>
        <v>2.0113904080998335</v>
      </c>
      <c r="K16" s="2">
        <f t="shared" si="10"/>
        <v>-0.00210199093936847</v>
      </c>
      <c r="L16" s="2">
        <f t="shared" si="11"/>
        <v>1.1249984962144837</v>
      </c>
      <c r="M16" s="2">
        <f t="shared" si="12"/>
        <v>-0.005203749275476177</v>
      </c>
      <c r="N16" s="2">
        <f t="shared" si="13"/>
        <v>-0.0010453366997840163</v>
      </c>
      <c r="O16" s="2">
        <f t="shared" si="14"/>
        <v>995</v>
      </c>
      <c r="P16" s="2">
        <f t="shared" si="15"/>
        <v>994</v>
      </c>
      <c r="X16" s="2">
        <v>4</v>
      </c>
      <c r="Y16" s="2">
        <f t="shared" si="16"/>
        <v>992.1147013144779</v>
      </c>
      <c r="Z16" s="2">
        <f t="shared" si="17"/>
        <v>125.33323356430427</v>
      </c>
      <c r="AA16" s="2">
        <f t="shared" si="18"/>
        <v>892.9032311830301</v>
      </c>
      <c r="AB16" s="2">
        <f t="shared" si="19"/>
        <v>112.79991020787384</v>
      </c>
    </row>
    <row r="17" spans="1:28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3"/>
        <v>1.003</v>
      </c>
      <c r="E17" s="2">
        <f t="shared" si="4"/>
        <v>2.324359497068542</v>
      </c>
      <c r="F17" s="2">
        <f t="shared" si="5"/>
        <v>855.719608997018</v>
      </c>
      <c r="G17" s="2">
        <f t="shared" si="6"/>
        <v>2.324359497068542</v>
      </c>
      <c r="H17" s="2">
        <f t="shared" si="7"/>
        <v>-422.0201734630918</v>
      </c>
      <c r="I17" s="2">
        <f t="shared" si="8"/>
        <v>899.9638732694673</v>
      </c>
      <c r="J17" s="2">
        <f t="shared" si="9"/>
        <v>2.009280554679242</v>
      </c>
      <c r="K17" s="2">
        <f t="shared" si="10"/>
        <v>-0.0021098534205914454</v>
      </c>
      <c r="L17" s="2">
        <f t="shared" si="11"/>
        <v>1.1260606696094666</v>
      </c>
      <c r="M17" s="2">
        <f t="shared" si="12"/>
        <v>-0.006251429301084244</v>
      </c>
      <c r="N17" s="2">
        <f t="shared" si="13"/>
        <v>-0.0010476800256080665</v>
      </c>
      <c r="O17" s="2">
        <f t="shared" si="14"/>
        <v>993.9999999999999</v>
      </c>
      <c r="P17" s="2">
        <f t="shared" si="15"/>
        <v>993</v>
      </c>
      <c r="X17" s="2">
        <v>5</v>
      </c>
      <c r="Y17" s="2">
        <f t="shared" si="16"/>
        <v>987.6883405951378</v>
      </c>
      <c r="Z17" s="2">
        <f t="shared" si="17"/>
        <v>156.43446504023086</v>
      </c>
      <c r="AA17" s="2">
        <f t="shared" si="18"/>
        <v>888.919506535624</v>
      </c>
      <c r="AB17" s="2">
        <f t="shared" si="19"/>
        <v>140.7910185362078</v>
      </c>
    </row>
    <row r="18" spans="1:28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3"/>
        <v>1.0035</v>
      </c>
      <c r="E18" s="2">
        <f t="shared" si="4"/>
        <v>2.3295721317079483</v>
      </c>
      <c r="F18" s="2">
        <f t="shared" si="5"/>
        <v>852.946329909561</v>
      </c>
      <c r="G18" s="2">
        <f t="shared" si="6"/>
        <v>2.3295721317079483</v>
      </c>
      <c r="H18" s="2">
        <f t="shared" si="7"/>
        <v>-419.690646851504</v>
      </c>
      <c r="I18" s="2">
        <f t="shared" si="8"/>
        <v>899.9493102088395</v>
      </c>
      <c r="J18" s="2">
        <f t="shared" si="9"/>
        <v>2.0071627669362506</v>
      </c>
      <c r="K18" s="2">
        <f t="shared" si="10"/>
        <v>-0.0021177877429914282</v>
      </c>
      <c r="L18" s="2">
        <f t="shared" si="11"/>
        <v>1.1271284083934592</v>
      </c>
      <c r="M18" s="2">
        <f t="shared" si="12"/>
        <v>-0.007301478260083094</v>
      </c>
      <c r="N18" s="2">
        <f t="shared" si="13"/>
        <v>-0.0010500489589988504</v>
      </c>
      <c r="O18" s="2">
        <f t="shared" si="14"/>
        <v>992.9999999999999</v>
      </c>
      <c r="P18" s="2">
        <f t="shared" si="15"/>
        <v>992</v>
      </c>
      <c r="X18" s="2">
        <v>6</v>
      </c>
      <c r="Y18" s="2">
        <f t="shared" si="16"/>
        <v>982.2872507286887</v>
      </c>
      <c r="Z18" s="2">
        <f t="shared" si="17"/>
        <v>187.3813145857246</v>
      </c>
      <c r="AA18" s="2">
        <f t="shared" si="18"/>
        <v>884.0585256558198</v>
      </c>
      <c r="AB18" s="2">
        <f t="shared" si="19"/>
        <v>168.64318312715213</v>
      </c>
    </row>
    <row r="19" spans="1:28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3"/>
        <v>1.004</v>
      </c>
      <c r="E19" s="2">
        <f t="shared" si="4"/>
        <v>2.3348384537238758</v>
      </c>
      <c r="F19" s="2">
        <f t="shared" si="5"/>
        <v>850.1658848533916</v>
      </c>
      <c r="G19" s="2">
        <f t="shared" si="6"/>
        <v>2.3348384537238758</v>
      </c>
      <c r="H19" s="2">
        <f t="shared" si="7"/>
        <v>-417.35587063447275</v>
      </c>
      <c r="I19" s="2">
        <f t="shared" si="8"/>
        <v>899.9322625881024</v>
      </c>
      <c r="J19" s="2">
        <f t="shared" si="9"/>
        <v>2.005036971959937</v>
      </c>
      <c r="K19" s="2">
        <f t="shared" si="10"/>
        <v>-0.0021257949763135997</v>
      </c>
      <c r="L19" s="2">
        <f t="shared" si="11"/>
        <v>1.1282017594820688</v>
      </c>
      <c r="M19" s="2">
        <f t="shared" si="12"/>
        <v>-0.008353922147787074</v>
      </c>
      <c r="N19" s="2">
        <f t="shared" si="13"/>
        <v>-0.00105244388770398</v>
      </c>
      <c r="O19" s="2">
        <f t="shared" si="14"/>
        <v>992</v>
      </c>
      <c r="P19" s="2">
        <f t="shared" si="15"/>
        <v>991</v>
      </c>
      <c r="X19" s="2">
        <v>7</v>
      </c>
      <c r="Y19" s="2">
        <f t="shared" si="16"/>
        <v>975.9167619387474</v>
      </c>
      <c r="Z19" s="2">
        <f t="shared" si="17"/>
        <v>218.14324139654258</v>
      </c>
      <c r="AA19" s="2">
        <f t="shared" si="18"/>
        <v>878.3250857448727</v>
      </c>
      <c r="AB19" s="2">
        <f t="shared" si="19"/>
        <v>196.3289172568883</v>
      </c>
    </row>
    <row r="20" spans="1:28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3"/>
        <v>1.0045</v>
      </c>
      <c r="E20" s="2">
        <f t="shared" si="4"/>
        <v>2.3401593044353035</v>
      </c>
      <c r="F20" s="2">
        <f t="shared" si="5"/>
        <v>847.3782089286003</v>
      </c>
      <c r="G20" s="2">
        <f t="shared" si="6"/>
        <v>2.3401593044353035</v>
      </c>
      <c r="H20" s="2">
        <f t="shared" si="7"/>
        <v>-415.0157929870992</v>
      </c>
      <c r="I20" s="2">
        <f t="shared" si="8"/>
        <v>899.9127133068458</v>
      </c>
      <c r="J20" s="2">
        <f t="shared" si="9"/>
        <v>2.002903095746874</v>
      </c>
      <c r="K20" s="2">
        <f t="shared" si="10"/>
        <v>-0.0021338762130631572</v>
      </c>
      <c r="L20" s="2">
        <f t="shared" si="11"/>
        <v>1.1292807704871997</v>
      </c>
      <c r="M20" s="2">
        <f t="shared" si="12"/>
        <v>-0.009408787355719817</v>
      </c>
      <c r="N20" s="2">
        <f t="shared" si="13"/>
        <v>-0.0010548652079327425</v>
      </c>
      <c r="O20" s="2">
        <f t="shared" si="14"/>
        <v>991</v>
      </c>
      <c r="P20" s="2">
        <f t="shared" si="15"/>
        <v>990</v>
      </c>
      <c r="X20" s="2">
        <v>8</v>
      </c>
      <c r="Y20" s="2">
        <f t="shared" si="16"/>
        <v>968.5831611286311</v>
      </c>
      <c r="Z20" s="2">
        <f t="shared" si="17"/>
        <v>248.68988716485478</v>
      </c>
      <c r="AA20" s="2">
        <f t="shared" si="18"/>
        <v>871.724845015768</v>
      </c>
      <c r="AB20" s="2">
        <f t="shared" si="19"/>
        <v>223.82089844836932</v>
      </c>
    </row>
    <row r="21" spans="1:28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3"/>
        <v>1.0050000000000001</v>
      </c>
      <c r="E21" s="2">
        <f t="shared" si="4"/>
        <v>2.345535543614119</v>
      </c>
      <c r="F21" s="2">
        <f t="shared" si="5"/>
        <v>844.5832361796474</v>
      </c>
      <c r="G21" s="2">
        <f t="shared" si="6"/>
        <v>2.345535543614119</v>
      </c>
      <c r="H21" s="2">
        <f t="shared" si="7"/>
        <v>-412.670361262314</v>
      </c>
      <c r="I21" s="2">
        <f t="shared" si="8"/>
        <v>899.8906449872848</v>
      </c>
      <c r="J21" s="2">
        <f t="shared" si="9"/>
        <v>2.000761063177733</v>
      </c>
      <c r="K21" s="2">
        <f t="shared" si="10"/>
        <v>-0.002142032569140806</v>
      </c>
      <c r="L21" s="2">
        <f t="shared" si="11"/>
        <v>1.130365489731751</v>
      </c>
      <c r="M21" s="2">
        <f t="shared" si="12"/>
        <v>-0.010466100680309065</v>
      </c>
      <c r="N21" s="2">
        <f t="shared" si="13"/>
        <v>-0.0010573133245892485</v>
      </c>
      <c r="O21" s="2">
        <f t="shared" si="14"/>
        <v>990.0000000000001</v>
      </c>
      <c r="P21" s="2">
        <f t="shared" si="15"/>
        <v>989</v>
      </c>
      <c r="X21" s="2">
        <v>9</v>
      </c>
      <c r="Y21" s="2">
        <f t="shared" si="16"/>
        <v>960.293685676943</v>
      </c>
      <c r="Z21" s="2">
        <f t="shared" si="17"/>
        <v>278.9911060392293</v>
      </c>
      <c r="AA21" s="2">
        <f t="shared" si="18"/>
        <v>864.2643171092487</v>
      </c>
      <c r="AB21" s="2">
        <f t="shared" si="19"/>
        <v>251.09199543530636</v>
      </c>
    </row>
    <row r="22" spans="1:28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3"/>
        <v>1.0055</v>
      </c>
      <c r="E22" s="2">
        <f t="shared" si="4"/>
        <v>2.3509680500065997</v>
      </c>
      <c r="F22" s="2">
        <f t="shared" si="5"/>
        <v>841.7808995722261</v>
      </c>
      <c r="G22" s="2">
        <f t="shared" si="6"/>
        <v>2.3509680500065997</v>
      </c>
      <c r="H22" s="2">
        <f t="shared" si="7"/>
        <v>-410.3195219727863</v>
      </c>
      <c r="I22" s="2">
        <f t="shared" si="8"/>
        <v>899.8660399681855</v>
      </c>
      <c r="J22" s="2">
        <f t="shared" si="9"/>
        <v>1.9986107979932415</v>
      </c>
      <c r="K22" s="2">
        <f t="shared" si="10"/>
        <v>-0.0021502651844915732</v>
      </c>
      <c r="L22" s="2">
        <f t="shared" si="11"/>
        <v>1.1314559662647206</v>
      </c>
      <c r="M22" s="2">
        <f t="shared" si="12"/>
        <v>-0.011525889331831074</v>
      </c>
      <c r="N22" s="2">
        <f t="shared" si="13"/>
        <v>-0.001059788651522009</v>
      </c>
      <c r="O22" s="2">
        <f t="shared" si="14"/>
        <v>988.9999999999999</v>
      </c>
      <c r="P22" s="2">
        <f t="shared" si="15"/>
        <v>988</v>
      </c>
      <c r="X22" s="2">
        <v>10</v>
      </c>
      <c r="Y22" s="2">
        <f t="shared" si="16"/>
        <v>951.0565162951535</v>
      </c>
      <c r="Z22" s="2">
        <f t="shared" si="17"/>
        <v>309.0169943749474</v>
      </c>
      <c r="AA22" s="2">
        <f t="shared" si="18"/>
        <v>855.9508646656382</v>
      </c>
      <c r="AB22" s="2">
        <f t="shared" si="19"/>
        <v>278.11529493745263</v>
      </c>
    </row>
    <row r="23" spans="1:28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3"/>
        <v>1.006</v>
      </c>
      <c r="E23" s="2">
        <f t="shared" si="4"/>
        <v>2.3564577218709815</v>
      </c>
      <c r="F23" s="2">
        <f t="shared" si="5"/>
        <v>838.9711309694799</v>
      </c>
      <c r="G23" s="2">
        <f t="shared" si="6"/>
        <v>2.3564577218709815</v>
      </c>
      <c r="H23" s="2">
        <f t="shared" si="7"/>
        <v>-407.96322077232094</v>
      </c>
      <c r="I23" s="2">
        <f t="shared" si="8"/>
        <v>899.8388802986202</v>
      </c>
      <c r="J23" s="2">
        <f t="shared" si="9"/>
        <v>1.9964522227694614</v>
      </c>
      <c r="K23" s="2">
        <f t="shared" si="10"/>
        <v>-0.002158575223780046</v>
      </c>
      <c r="L23" s="2">
        <f t="shared" si="11"/>
        <v>1.1325522498767255</v>
      </c>
      <c r="M23" s="2">
        <f t="shared" si="12"/>
        <v>-0.01258818094360592</v>
      </c>
      <c r="N23" s="2">
        <f t="shared" si="13"/>
        <v>-0.001062291611774846</v>
      </c>
      <c r="O23" s="2">
        <f t="shared" si="14"/>
        <v>988</v>
      </c>
      <c r="P23" s="2">
        <f t="shared" si="15"/>
        <v>987</v>
      </c>
      <c r="X23" s="2">
        <v>11</v>
      </c>
      <c r="Y23" s="2">
        <f t="shared" si="16"/>
        <v>940.8807689542255</v>
      </c>
      <c r="Z23" s="2">
        <f t="shared" si="17"/>
        <v>338.7379202452914</v>
      </c>
      <c r="AA23" s="2">
        <f t="shared" si="18"/>
        <v>846.7926920588029</v>
      </c>
      <c r="AB23" s="2">
        <f t="shared" si="19"/>
        <v>304.8641282207622</v>
      </c>
    </row>
    <row r="24" spans="1:28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3"/>
        <v>1.0065</v>
      </c>
      <c r="E24" s="2">
        <f t="shared" si="4"/>
        <v>2.362005477537366</v>
      </c>
      <c r="F24" s="2">
        <f t="shared" si="5"/>
        <v>836.1538611075348</v>
      </c>
      <c r="G24" s="2">
        <f t="shared" si="6"/>
        <v>2.362005477537366</v>
      </c>
      <c r="H24" s="2">
        <f t="shared" si="7"/>
        <v>-405.60140243672197</v>
      </c>
      <c r="I24" s="2">
        <f t="shared" si="8"/>
        <v>899.8091477315422</v>
      </c>
      <c r="J24" s="2">
        <f t="shared" si="9"/>
        <v>1.9942852588923718</v>
      </c>
      <c r="K24" s="2">
        <f t="shared" si="10"/>
        <v>-0.0021669638770895894</v>
      </c>
      <c r="L24" s="2">
        <f t="shared" si="11"/>
        <v>1.1336543911159624</v>
      </c>
      <c r="M24" s="2">
        <f t="shared" si="12"/>
        <v>-0.013653003581458822</v>
      </c>
      <c r="N24" s="2">
        <f t="shared" si="13"/>
        <v>-0.0010648226378529024</v>
      </c>
      <c r="O24" s="2">
        <f t="shared" si="14"/>
        <v>987.0000000000001</v>
      </c>
      <c r="P24" s="2">
        <f t="shared" si="15"/>
        <v>986</v>
      </c>
      <c r="X24" s="2">
        <v>12</v>
      </c>
      <c r="Y24" s="2">
        <f t="shared" si="16"/>
        <v>929.7764858882515</v>
      </c>
      <c r="Z24" s="2">
        <f t="shared" si="17"/>
        <v>368.1245526846779</v>
      </c>
      <c r="AA24" s="2">
        <f t="shared" si="18"/>
        <v>836.7988372994263</v>
      </c>
      <c r="AB24" s="2">
        <f t="shared" si="19"/>
        <v>331.3120974162101</v>
      </c>
    </row>
    <row r="25" spans="1:28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3"/>
        <v>1.007</v>
      </c>
      <c r="E25" s="2">
        <f t="shared" si="4"/>
        <v>2.3676122559818964</v>
      </c>
      <c r="F25" s="2">
        <f t="shared" si="5"/>
        <v>833.3290195703346</v>
      </c>
      <c r="G25" s="2">
        <f t="shared" si="6"/>
        <v>2.3676122559818964</v>
      </c>
      <c r="H25" s="2">
        <f t="shared" si="7"/>
        <v>-403.2340108441098</v>
      </c>
      <c r="I25" s="2">
        <f t="shared" si="8"/>
        <v>899.7768237171773</v>
      </c>
      <c r="J25" s="2">
        <f t="shared" si="9"/>
        <v>1.99210982653173</v>
      </c>
      <c r="K25" s="2">
        <f t="shared" si="10"/>
        <v>-0.0021754323606417714</v>
      </c>
      <c r="L25" s="2">
        <f t="shared" si="11"/>
        <v>1.1347624413046147</v>
      </c>
      <c r="M25" s="2">
        <f t="shared" si="12"/>
        <v>-0.014720385753448362</v>
      </c>
      <c r="N25" s="2">
        <f t="shared" si="13"/>
        <v>-0.0010673821719895393</v>
      </c>
      <c r="O25" s="2">
        <f t="shared" si="14"/>
        <v>986</v>
      </c>
      <c r="P25" s="2">
        <f t="shared" si="15"/>
        <v>985</v>
      </c>
      <c r="X25" s="2">
        <v>13</v>
      </c>
      <c r="Y25" s="2">
        <f t="shared" si="16"/>
        <v>917.7546256839811</v>
      </c>
      <c r="Z25" s="2">
        <f t="shared" si="17"/>
        <v>397.1478906347806</v>
      </c>
      <c r="AA25" s="2">
        <f t="shared" si="18"/>
        <v>825.979163115583</v>
      </c>
      <c r="AB25" s="2">
        <f t="shared" si="19"/>
        <v>357.4331015713026</v>
      </c>
    </row>
    <row r="26" spans="1:28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3"/>
        <v>1.0075</v>
      </c>
      <c r="E26" s="2">
        <f t="shared" si="4"/>
        <v>2.3732790174262846</v>
      </c>
      <c r="F26" s="2">
        <f t="shared" si="5"/>
        <v>830.4965347637435</v>
      </c>
      <c r="G26" s="2">
        <f t="shared" si="6"/>
        <v>2.3732790174262846</v>
      </c>
      <c r="H26" s="2">
        <f t="shared" si="7"/>
        <v>-400.8609889546668</v>
      </c>
      <c r="I26" s="2">
        <f t="shared" si="8"/>
        <v>899.7418893962237</v>
      </c>
      <c r="J26" s="2">
        <f t="shared" si="9"/>
        <v>1.9899258446141845</v>
      </c>
      <c r="K26" s="2">
        <f t="shared" si="10"/>
        <v>-0.002183981917545541</v>
      </c>
      <c r="L26" s="2">
        <f t="shared" si="11"/>
        <v>1.1358764525557257</v>
      </c>
      <c r="M26" s="2">
        <f t="shared" si="12"/>
        <v>-0.01579035641988291</v>
      </c>
      <c r="N26" s="2">
        <f t="shared" si="13"/>
        <v>-0.0010699706664345499</v>
      </c>
      <c r="O26" s="2">
        <f t="shared" si="14"/>
        <v>984.9999999999999</v>
      </c>
      <c r="P26" s="2">
        <f t="shared" si="15"/>
        <v>984</v>
      </c>
      <c r="X26" s="2">
        <v>14</v>
      </c>
      <c r="Y26" s="2">
        <f t="shared" si="16"/>
        <v>904.8270524660195</v>
      </c>
      <c r="Z26" s="2">
        <f t="shared" si="17"/>
        <v>425.7792915650727</v>
      </c>
      <c r="AA26" s="2">
        <f t="shared" si="18"/>
        <v>814.3443472194175</v>
      </c>
      <c r="AB26" s="2">
        <f t="shared" si="19"/>
        <v>383.20136240856544</v>
      </c>
    </row>
    <row r="27" spans="1:28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3"/>
        <v>1.008</v>
      </c>
      <c r="E27" s="2">
        <f t="shared" si="4"/>
        <v>2.379006743956211</v>
      </c>
      <c r="F27" s="2">
        <f t="shared" si="5"/>
        <v>827.6563338889023</v>
      </c>
      <c r="G27" s="2">
        <f t="shared" si="6"/>
        <v>2.379006743956211</v>
      </c>
      <c r="H27" s="2">
        <f t="shared" si="7"/>
        <v>-398.4822787897948</v>
      </c>
      <c r="I27" s="2">
        <f t="shared" si="8"/>
        <v>899.704325592854</v>
      </c>
      <c r="J27" s="2">
        <f t="shared" si="9"/>
        <v>1.9877332307956141</v>
      </c>
      <c r="K27" s="2">
        <f t="shared" si="10"/>
        <v>-0.002192613818570388</v>
      </c>
      <c r="L27" s="2">
        <f t="shared" si="11"/>
        <v>1.1369964777905555</v>
      </c>
      <c r="M27" s="2">
        <f t="shared" si="12"/>
        <v>-0.01686294500362351</v>
      </c>
      <c r="N27" s="2">
        <f t="shared" si="13"/>
        <v>-0.0010725885837405968</v>
      </c>
      <c r="O27" s="2">
        <f t="shared" si="14"/>
        <v>984.0000000000001</v>
      </c>
      <c r="P27" s="2">
        <f t="shared" si="15"/>
        <v>983</v>
      </c>
      <c r="X27" s="2">
        <v>15</v>
      </c>
      <c r="Y27" s="2">
        <f t="shared" si="16"/>
        <v>891.0065241883678</v>
      </c>
      <c r="Z27" s="2">
        <f t="shared" si="17"/>
        <v>453.99049973954675</v>
      </c>
      <c r="AA27" s="2">
        <f t="shared" si="18"/>
        <v>801.9058717695311</v>
      </c>
      <c r="AB27" s="2">
        <f t="shared" si="19"/>
        <v>408.5914497655921</v>
      </c>
    </row>
    <row r="28" spans="1:28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3"/>
        <v>1.0085</v>
      </c>
      <c r="E28" s="2">
        <f t="shared" si="4"/>
        <v>2.3847964401632</v>
      </c>
      <c r="F28" s="2">
        <f t="shared" si="5"/>
        <v>824.8083429147991</v>
      </c>
      <c r="G28" s="2">
        <f t="shared" si="6"/>
        <v>2.3847964401632</v>
      </c>
      <c r="H28" s="2">
        <f t="shared" si="7"/>
        <v>-396.09782141066006</v>
      </c>
      <c r="I28" s="2">
        <f t="shared" si="8"/>
        <v>899.6641128075127</v>
      </c>
      <c r="J28" s="2">
        <f t="shared" si="9"/>
        <v>1.985531901432665</v>
      </c>
      <c r="K28" s="2">
        <f t="shared" si="10"/>
        <v>-0.002201329362949256</v>
      </c>
      <c r="L28" s="2">
        <f t="shared" si="11"/>
        <v>1.1381225707564335</v>
      </c>
      <c r="M28" s="2">
        <f t="shared" si="12"/>
        <v>-0.017938181400694475</v>
      </c>
      <c r="N28" s="2">
        <f t="shared" si="13"/>
        <v>-0.0010752363970709666</v>
      </c>
      <c r="O28" s="2">
        <f t="shared" si="14"/>
        <v>983</v>
      </c>
      <c r="P28" s="2">
        <f t="shared" si="15"/>
        <v>982</v>
      </c>
      <c r="X28" s="2">
        <v>16</v>
      </c>
      <c r="Y28" s="2">
        <f t="shared" si="16"/>
        <v>876.3066800438636</v>
      </c>
      <c r="Z28" s="2">
        <f t="shared" si="17"/>
        <v>481.7536741017153</v>
      </c>
      <c r="AA28" s="2">
        <f t="shared" si="18"/>
        <v>788.6760120394772</v>
      </c>
      <c r="AB28" s="2">
        <f t="shared" si="19"/>
        <v>433.5783066915438</v>
      </c>
    </row>
    <row r="29" spans="1:28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3"/>
        <v>1.0090000000000001</v>
      </c>
      <c r="E29" s="2">
        <f t="shared" si="4"/>
        <v>2.3906491338053115</v>
      </c>
      <c r="F29" s="2">
        <f t="shared" si="5"/>
        <v>821.9524865500425</v>
      </c>
      <c r="G29" s="2">
        <f t="shared" si="6"/>
        <v>2.3906491338053115</v>
      </c>
      <c r="H29" s="2">
        <f t="shared" si="7"/>
        <v>-393.70755689611025</v>
      </c>
      <c r="I29" s="2">
        <f t="shared" si="8"/>
        <v>899.6212312094997</v>
      </c>
      <c r="J29" s="2">
        <f t="shared" si="9"/>
        <v>1.9833217715534606</v>
      </c>
      <c r="K29" s="2">
        <f t="shared" si="10"/>
        <v>-0.0022101298792043256</v>
      </c>
      <c r="L29" s="2">
        <f t="shared" si="11"/>
        <v>1.1392547860451312</v>
      </c>
      <c r="M29" s="2">
        <f t="shared" si="12"/>
        <v>-0.019016095991201354</v>
      </c>
      <c r="N29" s="2">
        <f t="shared" si="13"/>
        <v>-0.0010779145905068788</v>
      </c>
      <c r="O29" s="2">
        <f t="shared" si="14"/>
        <v>982</v>
      </c>
      <c r="P29" s="2">
        <f t="shared" si="15"/>
        <v>981</v>
      </c>
      <c r="X29" s="2">
        <v>17</v>
      </c>
      <c r="Y29" s="2">
        <f t="shared" si="16"/>
        <v>860.7420270039437</v>
      </c>
      <c r="Z29" s="2">
        <f t="shared" si="17"/>
        <v>509.0414157503713</v>
      </c>
      <c r="AA29" s="2">
        <f t="shared" si="18"/>
        <v>774.6678243035493</v>
      </c>
      <c r="AB29" s="2">
        <f t="shared" si="19"/>
        <v>458.1372741753342</v>
      </c>
    </row>
    <row r="30" spans="1:28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3"/>
        <v>1.0095</v>
      </c>
      <c r="E30" s="2">
        <f t="shared" si="4"/>
        <v>2.396565876499608</v>
      </c>
      <c r="F30" s="2">
        <f t="shared" si="5"/>
        <v>819.0886882137871</v>
      </c>
      <c r="G30" s="2">
        <f t="shared" si="6"/>
        <v>2.396565876499608</v>
      </c>
      <c r="H30" s="2">
        <f t="shared" si="7"/>
        <v>-391.3114243199313</v>
      </c>
      <c r="I30" s="2">
        <f t="shared" si="8"/>
        <v>899.5756606293362</v>
      </c>
      <c r="J30" s="2">
        <f t="shared" si="9"/>
        <v>1.9811027548274496</v>
      </c>
      <c r="K30" s="2">
        <f t="shared" si="10"/>
        <v>-0.0022190167260109916</v>
      </c>
      <c r="L30" s="2">
        <f t="shared" si="11"/>
        <v>1.1403931791117667</v>
      </c>
      <c r="M30" s="2">
        <f t="shared" si="12"/>
        <v>-0.020096719650577022</v>
      </c>
      <c r="N30" s="2">
        <f t="shared" si="13"/>
        <v>-0.001080623659375668</v>
      </c>
      <c r="O30" s="2">
        <f t="shared" si="14"/>
        <v>981</v>
      </c>
      <c r="P30" s="2">
        <f t="shared" si="15"/>
        <v>980</v>
      </c>
      <c r="X30" s="2">
        <v>18</v>
      </c>
      <c r="Y30" s="2">
        <f t="shared" si="16"/>
        <v>844.3279255020151</v>
      </c>
      <c r="Z30" s="2">
        <f t="shared" si="17"/>
        <v>535.8267949789966</v>
      </c>
      <c r="AA30" s="2">
        <f t="shared" si="18"/>
        <v>759.8951329518136</v>
      </c>
      <c r="AB30" s="2">
        <f t="shared" si="19"/>
        <v>482.24411548109697</v>
      </c>
    </row>
    <row r="31" spans="1:28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3"/>
        <v>1.01</v>
      </c>
      <c r="E31" s="2">
        <f t="shared" si="4"/>
        <v>2.4025477444322973</v>
      </c>
      <c r="F31" s="2">
        <f t="shared" si="5"/>
        <v>816.216870005798</v>
      </c>
      <c r="G31" s="2">
        <f t="shared" si="6"/>
        <v>2.4025477444322973</v>
      </c>
      <c r="H31" s="2">
        <f t="shared" si="7"/>
        <v>-388.9093617274281</v>
      </c>
      <c r="I31" s="2">
        <f t="shared" si="8"/>
        <v>899.5273805509004</v>
      </c>
      <c r="J31" s="2">
        <f t="shared" si="9"/>
        <v>1.9788747635343618</v>
      </c>
      <c r="K31" s="2">
        <f t="shared" si="10"/>
        <v>-0.0022279912930878165</v>
      </c>
      <c r="L31" s="2">
        <f t="shared" si="11"/>
        <v>1.1415378062942672</v>
      </c>
      <c r="M31" s="2">
        <f t="shared" si="12"/>
        <v>-0.021180083761164425</v>
      </c>
      <c r="N31" s="2">
        <f t="shared" si="13"/>
        <v>-0.0010833641105874037</v>
      </c>
      <c r="O31" s="2">
        <f t="shared" si="14"/>
        <v>979.9999999999999</v>
      </c>
      <c r="P31" s="2">
        <f t="shared" si="15"/>
        <v>979</v>
      </c>
      <c r="X31" s="2">
        <v>19</v>
      </c>
      <c r="Y31" s="2">
        <f t="shared" si="16"/>
        <v>827.0805742745619</v>
      </c>
      <c r="Z31" s="2">
        <f t="shared" si="17"/>
        <v>562.0833778521306</v>
      </c>
      <c r="AA31" s="2">
        <f t="shared" si="18"/>
        <v>744.3725168471057</v>
      </c>
      <c r="AB31" s="2">
        <f t="shared" si="19"/>
        <v>505.8750400669175</v>
      </c>
    </row>
    <row r="32" spans="1:28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3"/>
        <v>1.0105</v>
      </c>
      <c r="E32" s="2">
        <f t="shared" si="4"/>
        <v>2.4085958390989504</v>
      </c>
      <c r="F32" s="2">
        <f t="shared" si="5"/>
        <v>813.336952675618</v>
      </c>
      <c r="G32" s="2">
        <f t="shared" si="6"/>
        <v>2.4085958390989504</v>
      </c>
      <c r="H32" s="2">
        <f t="shared" si="7"/>
        <v>-386.5013061113006</v>
      </c>
      <c r="I32" s="2">
        <f t="shared" si="8"/>
        <v>899.4763701033278</v>
      </c>
      <c r="J32" s="2">
        <f t="shared" si="9"/>
        <v>1.976637708532245</v>
      </c>
      <c r="K32" s="2">
        <f t="shared" si="10"/>
        <v>-0.0022370550021166835</v>
      </c>
      <c r="L32" s="2">
        <f t="shared" si="11"/>
        <v>1.1426887248334006</v>
      </c>
      <c r="M32" s="2">
        <f t="shared" si="12"/>
        <v>-0.02226622022414748</v>
      </c>
      <c r="N32" s="2">
        <f t="shared" si="13"/>
        <v>-0.001086136462983056</v>
      </c>
      <c r="O32" s="2">
        <f t="shared" si="14"/>
        <v>979</v>
      </c>
      <c r="P32" s="2">
        <f t="shared" si="15"/>
        <v>978</v>
      </c>
      <c r="X32" s="2">
        <v>20</v>
      </c>
      <c r="Y32" s="2">
        <f t="shared" si="16"/>
        <v>809.0169943749474</v>
      </c>
      <c r="Z32" s="2">
        <f t="shared" si="17"/>
        <v>587.7852522924732</v>
      </c>
      <c r="AA32" s="2">
        <f t="shared" si="18"/>
        <v>728.1152949374527</v>
      </c>
      <c r="AB32" s="2">
        <f t="shared" si="19"/>
        <v>529.0067270632259</v>
      </c>
    </row>
    <row r="33" spans="1:28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3"/>
        <v>1.0110000000000001</v>
      </c>
      <c r="E33" s="2">
        <f t="shared" si="4"/>
        <v>2.414711288071828</v>
      </c>
      <c r="F33" s="2">
        <f t="shared" si="5"/>
        <v>810.4488555908022</v>
      </c>
      <c r="G33" s="2">
        <f t="shared" si="6"/>
        <v>2.414711288071828</v>
      </c>
      <c r="H33" s="2">
        <f t="shared" si="7"/>
        <v>-384.0871933867887</v>
      </c>
      <c r="I33" s="2">
        <f t="shared" si="8"/>
        <v>899.422608052666</v>
      </c>
      <c r="J33" s="2">
        <f t="shared" si="9"/>
        <v>1.9743914992245402</v>
      </c>
      <c r="K33" s="2">
        <f t="shared" si="10"/>
        <v>-0.002246209307704916</v>
      </c>
      <c r="L33" s="2">
        <f t="shared" si="11"/>
        <v>1.1438459928934097</v>
      </c>
      <c r="M33" s="2">
        <f t="shared" si="12"/>
        <v>-0.023355161471843466</v>
      </c>
      <c r="N33" s="2">
        <f t="shared" si="13"/>
        <v>-0.0010889412476959848</v>
      </c>
      <c r="O33" s="2">
        <f t="shared" si="14"/>
        <v>978</v>
      </c>
      <c r="P33" s="2">
        <f t="shared" si="15"/>
        <v>977</v>
      </c>
      <c r="X33" s="2">
        <v>21</v>
      </c>
      <c r="Y33" s="2">
        <f t="shared" si="16"/>
        <v>790.1550123756904</v>
      </c>
      <c r="Z33" s="2">
        <f t="shared" si="17"/>
        <v>612.9070536529764</v>
      </c>
      <c r="AA33" s="2">
        <f t="shared" si="18"/>
        <v>711.1395111381214</v>
      </c>
      <c r="AB33" s="2">
        <f t="shared" si="19"/>
        <v>551.6163482876788</v>
      </c>
    </row>
    <row r="34" spans="1:28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3"/>
        <v>1.0115</v>
      </c>
      <c r="E34" s="2">
        <f t="shared" si="4"/>
        <v>2.4208952457937016</v>
      </c>
      <c r="F34" s="2">
        <f t="shared" si="5"/>
        <v>807.5524967041843</v>
      </c>
      <c r="G34" s="2">
        <f t="shared" si="6"/>
        <v>2.4208952457937016</v>
      </c>
      <c r="H34" s="2">
        <f t="shared" si="7"/>
        <v>-381.666958366062</v>
      </c>
      <c r="I34" s="2">
        <f t="shared" si="8"/>
        <v>899.3660727932752</v>
      </c>
      <c r="J34" s="2">
        <f t="shared" si="9"/>
        <v>1.9721360435261657</v>
      </c>
      <c r="K34" s="2">
        <f t="shared" si="10"/>
        <v>-0.0022554556983744867</v>
      </c>
      <c r="L34" s="2">
        <f t="shared" si="11"/>
        <v>1.1450096695832594</v>
      </c>
      <c r="M34" s="2">
        <f t="shared" si="12"/>
        <v>-0.024446940480367996</v>
      </c>
      <c r="N34" s="2">
        <f t="shared" si="13"/>
        <v>-0.0010917790085245294</v>
      </c>
      <c r="O34" s="2">
        <f t="shared" si="14"/>
        <v>977</v>
      </c>
      <c r="P34" s="2">
        <f t="shared" si="15"/>
        <v>976</v>
      </c>
      <c r="X34" s="2">
        <v>22</v>
      </c>
      <c r="Y34" s="2">
        <f t="shared" si="16"/>
        <v>770.5132427757893</v>
      </c>
      <c r="Z34" s="2">
        <f t="shared" si="17"/>
        <v>637.4239897486897</v>
      </c>
      <c r="AA34" s="2">
        <f t="shared" si="18"/>
        <v>693.4619184982104</v>
      </c>
      <c r="AB34" s="2">
        <f t="shared" si="19"/>
        <v>573.6815907738206</v>
      </c>
    </row>
    <row r="35" spans="1:28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3"/>
        <v>1.012</v>
      </c>
      <c r="E35" s="2">
        <f t="shared" si="4"/>
        <v>2.4271488944041266</v>
      </c>
      <c r="F35" s="2">
        <f t="shared" si="5"/>
        <v>804.6477925201384</v>
      </c>
      <c r="G35" s="2">
        <f t="shared" si="6"/>
        <v>2.4271488944041266</v>
      </c>
      <c r="H35" s="2">
        <f t="shared" si="7"/>
        <v>-379.240534731822</v>
      </c>
      <c r="I35" s="2">
        <f t="shared" si="8"/>
        <v>899.3067423389651</v>
      </c>
      <c r="J35" s="2">
        <f t="shared" si="9"/>
        <v>1.9698712478285738</v>
      </c>
      <c r="K35" s="2">
        <f t="shared" si="10"/>
        <v>-0.0022647956975918593</v>
      </c>
      <c r="L35" s="2">
        <f t="shared" si="11"/>
        <v>1.146179814978523</v>
      </c>
      <c r="M35" s="2">
        <f t="shared" si="12"/>
        <v>-0.025541590782696133</v>
      </c>
      <c r="N35" s="2">
        <f t="shared" si="13"/>
        <v>-0.0010946503023281373</v>
      </c>
      <c r="O35" s="2">
        <f t="shared" si="14"/>
        <v>976.0000000000001</v>
      </c>
      <c r="P35" s="2">
        <f t="shared" si="15"/>
        <v>975</v>
      </c>
      <c r="X35" s="2">
        <v>23</v>
      </c>
      <c r="Y35" s="2">
        <f t="shared" si="16"/>
        <v>750.1110696304596</v>
      </c>
      <c r="Z35" s="2">
        <f t="shared" si="17"/>
        <v>661.3118653236518</v>
      </c>
      <c r="AA35" s="2">
        <f t="shared" si="18"/>
        <v>675.0999626674136</v>
      </c>
      <c r="AB35" s="2">
        <f t="shared" si="19"/>
        <v>595.1806787912866</v>
      </c>
    </row>
    <row r="36" spans="1:28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3"/>
        <v>1.0125</v>
      </c>
      <c r="E36" s="2">
        <f t="shared" si="4"/>
        <v>2.4334734445951085</v>
      </c>
      <c r="F36" s="2">
        <f t="shared" si="5"/>
        <v>801.7346580598112</v>
      </c>
      <c r="G36" s="2">
        <f t="shared" si="6"/>
        <v>2.4334734445951085</v>
      </c>
      <c r="H36" s="2">
        <f t="shared" si="7"/>
        <v>-376.80785501009024</v>
      </c>
      <c r="I36" s="2">
        <f t="shared" si="8"/>
        <v>899.2445943138579</v>
      </c>
      <c r="J36" s="2">
        <f t="shared" si="9"/>
        <v>1.967597016963736</v>
      </c>
      <c r="K36" s="2">
        <f t="shared" si="10"/>
        <v>-0.0022742308648378007</v>
      </c>
      <c r="L36" s="2">
        <f t="shared" si="11"/>
        <v>1.1473564901439344</v>
      </c>
      <c r="M36" s="2">
        <f t="shared" si="12"/>
        <v>-0.026639146482122733</v>
      </c>
      <c r="N36" s="2">
        <f t="shared" si="13"/>
        <v>-0.0010975556994266</v>
      </c>
      <c r="O36" s="2">
        <f t="shared" si="14"/>
        <v>975</v>
      </c>
      <c r="P36" s="2">
        <f t="shared" si="15"/>
        <v>974</v>
      </c>
      <c r="X36" s="2">
        <v>24</v>
      </c>
      <c r="Y36" s="2">
        <f t="shared" si="16"/>
        <v>728.9686274214115</v>
      </c>
      <c r="Z36" s="2">
        <f t="shared" si="17"/>
        <v>684.5471059286887</v>
      </c>
      <c r="AA36" s="2">
        <f t="shared" si="18"/>
        <v>656.0717646792704</v>
      </c>
      <c r="AB36" s="2">
        <f t="shared" si="19"/>
        <v>616.0923953358198</v>
      </c>
    </row>
    <row r="37" spans="1:28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3"/>
        <v>1.013</v>
      </c>
      <c r="E37" s="2">
        <f t="shared" si="4"/>
        <v>2.4398701364991098</v>
      </c>
      <c r="F37" s="2">
        <f t="shared" si="5"/>
        <v>798.8130068252663</v>
      </c>
      <c r="G37" s="2">
        <f t="shared" si="6"/>
        <v>2.4398701364991098</v>
      </c>
      <c r="H37" s="2">
        <f t="shared" si="7"/>
        <v>-374.3688505421507</v>
      </c>
      <c r="I37" s="2">
        <f t="shared" si="8"/>
        <v>899.1796059429666</v>
      </c>
      <c r="J37" s="2">
        <f t="shared" si="9"/>
        <v>1.965313254167022</v>
      </c>
      <c r="K37" s="2">
        <f t="shared" si="10"/>
        <v>-0.0022837627967140506</v>
      </c>
      <c r="L37" s="2">
        <f t="shared" si="11"/>
        <v>1.148539757156631</v>
      </c>
      <c r="M37" s="2">
        <f t="shared" si="12"/>
        <v>-0.02773964226614023</v>
      </c>
      <c r="N37" s="2">
        <f t="shared" si="13"/>
        <v>-0.0011004957840174967</v>
      </c>
      <c r="O37" s="2">
        <f t="shared" si="14"/>
        <v>973.9999999999999</v>
      </c>
      <c r="P37" s="2">
        <f t="shared" si="15"/>
        <v>973</v>
      </c>
      <c r="X37" s="2">
        <v>25</v>
      </c>
      <c r="Y37" s="2">
        <f t="shared" si="16"/>
        <v>707.1067811865476</v>
      </c>
      <c r="Z37" s="2">
        <f t="shared" si="17"/>
        <v>707.1067811865474</v>
      </c>
      <c r="AA37" s="2">
        <f t="shared" si="18"/>
        <v>636.3961030678928</v>
      </c>
      <c r="AB37" s="2">
        <f t="shared" si="19"/>
        <v>636.3961030678927</v>
      </c>
    </row>
    <row r="38" spans="1:28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3"/>
        <v>1.0135</v>
      </c>
      <c r="E38" s="2">
        <f t="shared" si="4"/>
        <v>2.4463402406127557</v>
      </c>
      <c r="F38" s="2">
        <f t="shared" si="5"/>
        <v>795.8827507625062</v>
      </c>
      <c r="G38" s="2">
        <f t="shared" si="6"/>
        <v>2.4463402406127557</v>
      </c>
      <c r="H38" s="2">
        <f t="shared" si="7"/>
        <v>-371.92345145561256</v>
      </c>
      <c r="I38" s="2">
        <f t="shared" si="8"/>
        <v>899.1117540424798</v>
      </c>
      <c r="J38" s="2">
        <f t="shared" si="9"/>
        <v>1.9630198610389271</v>
      </c>
      <c r="K38" s="2">
        <f t="shared" si="10"/>
        <v>-0.002293393128094845</v>
      </c>
      <c r="L38" s="2">
        <f t="shared" si="11"/>
        <v>1.1497296791301075</v>
      </c>
      <c r="M38" s="2">
        <f t="shared" si="12"/>
        <v>-0.028843113420758293</v>
      </c>
      <c r="N38" s="2">
        <f t="shared" si="13"/>
        <v>-0.0011034711546180631</v>
      </c>
      <c r="O38" s="2">
        <f t="shared" si="14"/>
        <v>973.0000000000001</v>
      </c>
      <c r="P38" s="2">
        <f t="shared" si="15"/>
        <v>972</v>
      </c>
      <c r="X38" s="2">
        <v>26</v>
      </c>
      <c r="Y38" s="2">
        <f t="shared" si="16"/>
        <v>684.5471059286887</v>
      </c>
      <c r="Z38" s="2">
        <f t="shared" si="17"/>
        <v>728.9686274214115</v>
      </c>
      <c r="AA38" s="2">
        <f t="shared" si="18"/>
        <v>616.0923953358198</v>
      </c>
      <c r="AB38" s="2">
        <f t="shared" si="19"/>
        <v>656.0717646792704</v>
      </c>
    </row>
    <row r="39" spans="1:28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3"/>
        <v>1.014</v>
      </c>
      <c r="E39" s="2">
        <f t="shared" si="4"/>
        <v>2.4528850587548163</v>
      </c>
      <c r="F39" s="2">
        <f t="shared" si="5"/>
        <v>792.9438002233394</v>
      </c>
      <c r="G39" s="2">
        <f t="shared" si="6"/>
        <v>2.4528850587548163</v>
      </c>
      <c r="H39" s="2">
        <f t="shared" si="7"/>
        <v>-369.47158663456116</v>
      </c>
      <c r="I39" s="2">
        <f t="shared" si="8"/>
        <v>899.041015009738</v>
      </c>
      <c r="J39" s="2">
        <f t="shared" si="9"/>
        <v>1.9607167375056058</v>
      </c>
      <c r="K39" s="2">
        <f t="shared" si="10"/>
        <v>-0.002303123533321294</v>
      </c>
      <c r="L39" s="2">
        <f t="shared" si="11"/>
        <v>1.1509263202389175</v>
      </c>
      <c r="M39" s="2">
        <f t="shared" si="12"/>
        <v>-0.029949595845269794</v>
      </c>
      <c r="N39" s="2">
        <f t="shared" si="13"/>
        <v>-0.0011064824245115013</v>
      </c>
      <c r="O39" s="2">
        <f t="shared" si="14"/>
        <v>972</v>
      </c>
      <c r="P39" s="2">
        <f t="shared" si="15"/>
        <v>971</v>
      </c>
      <c r="X39" s="2">
        <v>27</v>
      </c>
      <c r="Y39" s="2">
        <f t="shared" si="16"/>
        <v>661.3118653236518</v>
      </c>
      <c r="Z39" s="2">
        <f t="shared" si="17"/>
        <v>750.1110696304596</v>
      </c>
      <c r="AA39" s="2">
        <f t="shared" si="18"/>
        <v>595.1806787912866</v>
      </c>
      <c r="AB39" s="2">
        <f t="shared" si="19"/>
        <v>675.0999626674136</v>
      </c>
    </row>
    <row r="40" spans="1:28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3"/>
        <v>1.0145</v>
      </c>
      <c r="E40" s="2">
        <f t="shared" si="4"/>
        <v>2.459505925059773</v>
      </c>
      <c r="F40" s="2">
        <f t="shared" si="5"/>
        <v>789.9960639260321</v>
      </c>
      <c r="G40" s="2">
        <f t="shared" si="6"/>
        <v>2.459505925059773</v>
      </c>
      <c r="H40" s="2">
        <f t="shared" si="7"/>
        <v>-367.01318368876304</v>
      </c>
      <c r="I40" s="2">
        <f t="shared" si="8"/>
        <v>898.9673648128937</v>
      </c>
      <c r="J40" s="2">
        <f t="shared" si="9"/>
        <v>1.9584037817781652</v>
      </c>
      <c r="K40" s="2">
        <f t="shared" si="10"/>
        <v>-0.002312955727440613</v>
      </c>
      <c r="L40" s="2">
        <f t="shared" si="11"/>
        <v>1.1521297457441377</v>
      </c>
      <c r="M40" s="2">
        <f t="shared" si="12"/>
        <v>-0.031059126067490173</v>
      </c>
      <c r="N40" s="2">
        <f t="shared" si="13"/>
        <v>-0.0011095302222203784</v>
      </c>
      <c r="O40" s="2">
        <f t="shared" si="14"/>
        <v>971.0000000000001</v>
      </c>
      <c r="P40" s="2">
        <f t="shared" si="15"/>
        <v>970</v>
      </c>
      <c r="X40" s="2">
        <v>28</v>
      </c>
      <c r="Y40" s="2">
        <f t="shared" si="16"/>
        <v>637.4239897486897</v>
      </c>
      <c r="Z40" s="2">
        <f t="shared" si="17"/>
        <v>770.5132427757893</v>
      </c>
      <c r="AA40" s="2">
        <f t="shared" si="18"/>
        <v>573.6815907738206</v>
      </c>
      <c r="AB40" s="2">
        <f t="shared" si="19"/>
        <v>693.4619184982104</v>
      </c>
    </row>
    <row r="41" spans="1:28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3"/>
        <v>1.0150000000000001</v>
      </c>
      <c r="E41" s="2">
        <f t="shared" si="4"/>
        <v>2.4662042070148686</v>
      </c>
      <c r="F41" s="2">
        <f t="shared" si="5"/>
        <v>787.0394489147072</v>
      </c>
      <c r="G41" s="2">
        <f t="shared" si="6"/>
        <v>2.4662042070148686</v>
      </c>
      <c r="H41" s="2">
        <f t="shared" si="7"/>
        <v>-364.5481689218834</v>
      </c>
      <c r="I41" s="2">
        <f t="shared" si="8"/>
        <v>898.8907789802396</v>
      </c>
      <c r="J41" s="2">
        <f t="shared" si="9"/>
        <v>1.9560808903106681</v>
      </c>
      <c r="K41" s="2">
        <f t="shared" si="10"/>
        <v>-0.00232289146749709</v>
      </c>
      <c r="L41" s="2">
        <f t="shared" si="11"/>
        <v>1.1533400220196397</v>
      </c>
      <c r="M41" s="2">
        <f t="shared" si="12"/>
        <v>-0.0321717412594853</v>
      </c>
      <c r="N41" s="2">
        <f t="shared" si="13"/>
        <v>-0.0011126151919951255</v>
      </c>
      <c r="O41" s="2">
        <f t="shared" si="14"/>
        <v>970</v>
      </c>
      <c r="P41" s="2">
        <f t="shared" si="15"/>
        <v>969</v>
      </c>
      <c r="X41" s="2">
        <v>29</v>
      </c>
      <c r="Y41" s="2">
        <f t="shared" si="16"/>
        <v>612.9070536529766</v>
      </c>
      <c r="Z41" s="2">
        <f t="shared" si="17"/>
        <v>790.1550123756903</v>
      </c>
      <c r="AA41" s="2">
        <f t="shared" si="18"/>
        <v>551.616348287679</v>
      </c>
      <c r="AB41" s="2">
        <f t="shared" si="19"/>
        <v>711.1395111381213</v>
      </c>
    </row>
    <row r="42" spans="1:28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3"/>
        <v>1.0155</v>
      </c>
      <c r="E42" s="2">
        <f t="shared" si="4"/>
        <v>2.472981306532006</v>
      </c>
      <c r="F42" s="2">
        <f t="shared" si="5"/>
        <v>784.0738605174413</v>
      </c>
      <c r="G42" s="2">
        <f t="shared" si="6"/>
        <v>2.472981306532006</v>
      </c>
      <c r="H42" s="2">
        <f t="shared" si="7"/>
        <v>-362.07646729868367</v>
      </c>
      <c r="I42" s="2">
        <f t="shared" si="8"/>
        <v>898.8112325891934</v>
      </c>
      <c r="J42" s="2">
        <f t="shared" si="9"/>
        <v>1.9537479577568</v>
      </c>
      <c r="K42" s="2">
        <f t="shared" si="10"/>
        <v>-0.002332932553868128</v>
      </c>
      <c r="L42" s="2">
        <f t="shared" si="11"/>
        <v>1.1545572165791909</v>
      </c>
      <c r="M42" s="2">
        <f t="shared" si="12"/>
        <v>-0.03328747925380249</v>
      </c>
      <c r="N42" s="2">
        <f t="shared" si="13"/>
        <v>-0.0011157379943171897</v>
      </c>
      <c r="O42" s="2">
        <f t="shared" si="14"/>
        <v>969</v>
      </c>
      <c r="P42" s="2">
        <f t="shared" si="15"/>
        <v>968</v>
      </c>
      <c r="X42" s="2">
        <v>30</v>
      </c>
      <c r="Y42" s="2">
        <f t="shared" si="16"/>
        <v>587.7852522924732</v>
      </c>
      <c r="Z42" s="2">
        <f t="shared" si="17"/>
        <v>809.0169943749474</v>
      </c>
      <c r="AA42" s="2">
        <f t="shared" si="18"/>
        <v>529.0067270632259</v>
      </c>
      <c r="AB42" s="2">
        <f t="shared" si="19"/>
        <v>728.1152949374527</v>
      </c>
    </row>
    <row r="43" spans="1:28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3"/>
        <v>1.016</v>
      </c>
      <c r="E43" s="2">
        <f t="shared" si="4"/>
        <v>2.4798386610675607</v>
      </c>
      <c r="F43" s="2">
        <f t="shared" si="5"/>
        <v>781.0992023029976</v>
      </c>
      <c r="G43" s="2">
        <f t="shared" si="6"/>
        <v>2.4798386610675607</v>
      </c>
      <c r="H43" s="2">
        <f t="shared" si="7"/>
        <v>-359.5980024111523</v>
      </c>
      <c r="I43" s="2">
        <f t="shared" si="8"/>
        <v>898.7287002549261</v>
      </c>
      <c r="J43" s="2">
        <f t="shared" si="9"/>
        <v>1.9514048769251402</v>
      </c>
      <c r="K43" s="2">
        <f t="shared" si="10"/>
        <v>-0.002343080831659794</v>
      </c>
      <c r="L43" s="2">
        <f t="shared" si="11"/>
        <v>1.1557813981044172</v>
      </c>
      <c r="M43" s="2">
        <f t="shared" si="12"/>
        <v>-0.03440637856023576</v>
      </c>
      <c r="N43" s="2">
        <f t="shared" si="13"/>
        <v>-0.0011188993064332742</v>
      </c>
      <c r="O43" s="2">
        <f t="shared" si="14"/>
        <v>968</v>
      </c>
      <c r="P43" s="2">
        <f t="shared" si="15"/>
        <v>967</v>
      </c>
      <c r="X43" s="2">
        <v>31</v>
      </c>
      <c r="Y43" s="2">
        <f t="shared" si="16"/>
        <v>562.0833778521306</v>
      </c>
      <c r="Z43" s="2">
        <f t="shared" si="17"/>
        <v>827.0805742745619</v>
      </c>
      <c r="AA43" s="2">
        <f t="shared" si="18"/>
        <v>505.8750400669175</v>
      </c>
      <c r="AB43" s="2">
        <f t="shared" si="19"/>
        <v>744.3725168471057</v>
      </c>
    </row>
    <row r="44" spans="1:28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3"/>
        <v>1.0165</v>
      </c>
      <c r="E44" s="2">
        <f t="shared" si="4"/>
        <v>2.486777744782785</v>
      </c>
      <c r="F44" s="2">
        <f t="shared" si="5"/>
        <v>778.115376036159</v>
      </c>
      <c r="G44" s="2">
        <f t="shared" si="6"/>
        <v>2.486777744782785</v>
      </c>
      <c r="H44" s="2">
        <f t="shared" si="7"/>
        <v>-357.11269644353183</v>
      </c>
      <c r="I44" s="2">
        <f t="shared" si="8"/>
        <v>898.6431561186174</v>
      </c>
      <c r="J44" s="2">
        <f t="shared" si="9"/>
        <v>1.9490515387329912</v>
      </c>
      <c r="K44" s="2">
        <f t="shared" si="10"/>
        <v>-0.0023533381921490015</v>
      </c>
      <c r="L44" s="2">
        <f t="shared" si="11"/>
        <v>1.157012636473667</v>
      </c>
      <c r="M44" s="2">
        <f t="shared" si="12"/>
        <v>-0.03552847838313511</v>
      </c>
      <c r="N44" s="2">
        <f t="shared" si="13"/>
        <v>-0.0011220998228993473</v>
      </c>
      <c r="O44" s="2">
        <f t="shared" si="14"/>
        <v>966.9999999999999</v>
      </c>
      <c r="P44" s="2">
        <f t="shared" si="15"/>
        <v>966</v>
      </c>
      <c r="X44" s="2">
        <v>32</v>
      </c>
      <c r="Y44" s="2">
        <f t="shared" si="16"/>
        <v>535.8267949789965</v>
      </c>
      <c r="Z44" s="2">
        <f t="shared" si="17"/>
        <v>844.3279255020151</v>
      </c>
      <c r="AA44" s="2">
        <f t="shared" si="18"/>
        <v>482.2441154810969</v>
      </c>
      <c r="AB44" s="2">
        <f t="shared" si="19"/>
        <v>759.8951329518136</v>
      </c>
    </row>
    <row r="45" spans="1:28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3"/>
        <v>1.017</v>
      </c>
      <c r="E45" s="2">
        <f t="shared" si="4"/>
        <v>2.493800069752865</v>
      </c>
      <c r="F45" s="2">
        <f t="shared" si="5"/>
        <v>775.1222816315885</v>
      </c>
      <c r="G45" s="2">
        <f t="shared" si="6"/>
        <v>2.493800069752865</v>
      </c>
      <c r="H45" s="2">
        <f t="shared" si="7"/>
        <v>-354.6204701361941</v>
      </c>
      <c r="I45" s="2">
        <f t="shared" si="8"/>
        <v>898.5545738353262</v>
      </c>
      <c r="J45" s="2">
        <f t="shared" si="9"/>
        <v>1.946687832158699</v>
      </c>
      <c r="K45" s="2">
        <f t="shared" si="10"/>
        <v>-0.0023637065742923014</v>
      </c>
      <c r="L45" s="2">
        <f t="shared" si="11"/>
        <v>1.158251002791806</v>
      </c>
      <c r="M45" s="2">
        <f t="shared" si="12"/>
        <v>-0.03665381863928818</v>
      </c>
      <c r="N45" s="2">
        <f t="shared" si="13"/>
        <v>-0.0011253402561530734</v>
      </c>
      <c r="O45" s="2">
        <f t="shared" si="14"/>
        <v>966.0000000000001</v>
      </c>
      <c r="P45" s="2">
        <f t="shared" si="15"/>
        <v>965</v>
      </c>
      <c r="X45" s="2">
        <v>33</v>
      </c>
      <c r="Y45" s="2">
        <f t="shared" si="16"/>
        <v>509.0414157503712</v>
      </c>
      <c r="Z45" s="2">
        <f t="shared" si="17"/>
        <v>860.7420270039437</v>
      </c>
      <c r="AA45" s="2">
        <f t="shared" si="18"/>
        <v>458.1372741753341</v>
      </c>
      <c r="AB45" s="2">
        <f t="shared" si="19"/>
        <v>774.6678243035493</v>
      </c>
    </row>
    <row r="46" spans="1:28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3"/>
        <v>1.0175</v>
      </c>
      <c r="E46" s="2">
        <f t="shared" si="4"/>
        <v>2.5009071872256072</v>
      </c>
      <c r="F46" s="2">
        <f t="shared" si="5"/>
        <v>772.1198171061641</v>
      </c>
      <c r="G46" s="2">
        <f t="shared" si="6"/>
        <v>2.5009071872256072</v>
      </c>
      <c r="H46" s="2">
        <f t="shared" si="7"/>
        <v>-352.1212427483182</v>
      </c>
      <c r="I46" s="2">
        <f t="shared" si="8"/>
        <v>898.4629265614581</v>
      </c>
      <c r="J46" s="2">
        <f t="shared" si="9"/>
        <v>1.9443136441924103</v>
      </c>
      <c r="K46" s="2">
        <f t="shared" si="10"/>
        <v>-0.0023741879662886323</v>
      </c>
      <c r="L46" s="2">
        <f t="shared" si="11"/>
        <v>1.1594965694209858</v>
      </c>
      <c r="M46" s="2">
        <f t="shared" si="12"/>
        <v>-0.037782439976397075</v>
      </c>
      <c r="N46" s="2">
        <f t="shared" si="13"/>
        <v>-0.0011286213371088927</v>
      </c>
      <c r="O46" s="2">
        <f t="shared" si="14"/>
        <v>965</v>
      </c>
      <c r="P46" s="2">
        <f t="shared" si="15"/>
        <v>964</v>
      </c>
      <c r="X46" s="2">
        <v>34</v>
      </c>
      <c r="Y46" s="2">
        <f t="shared" si="16"/>
        <v>481.75367410171515</v>
      </c>
      <c r="Z46" s="2">
        <f t="shared" si="17"/>
        <v>876.3066800438637</v>
      </c>
      <c r="AA46" s="2">
        <f t="shared" si="18"/>
        <v>433.5783066915436</v>
      </c>
      <c r="AB46" s="2">
        <f t="shared" si="19"/>
        <v>788.6760120394773</v>
      </c>
    </row>
    <row r="47" spans="1:28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3"/>
        <v>1.018</v>
      </c>
      <c r="E47" s="2">
        <f t="shared" si="4"/>
        <v>2.5081006889275272</v>
      </c>
      <c r="F47" s="2">
        <f t="shared" si="5"/>
        <v>769.1078785297307</v>
      </c>
      <c r="G47" s="2">
        <f t="shared" si="6"/>
        <v>2.5081006889275272</v>
      </c>
      <c r="H47" s="2">
        <f t="shared" si="7"/>
        <v>-349.61493201932456</v>
      </c>
      <c r="I47" s="2">
        <f t="shared" si="8"/>
        <v>898.3681869418145</v>
      </c>
      <c r="J47" s="2">
        <f t="shared" si="9"/>
        <v>1.9419288597852025</v>
      </c>
      <c r="K47" s="2">
        <f t="shared" si="10"/>
        <v>-0.002384784407207796</v>
      </c>
      <c r="L47" s="2">
        <f t="shared" si="11"/>
        <v>1.1607494100124216</v>
      </c>
      <c r="M47" s="2">
        <f t="shared" si="12"/>
        <v>-0.03891438379216883</v>
      </c>
      <c r="N47" s="2">
        <f t="shared" si="13"/>
        <v>-0.001131943815771752</v>
      </c>
      <c r="O47" s="2">
        <f t="shared" si="14"/>
        <v>964</v>
      </c>
      <c r="P47" s="2">
        <f t="shared" si="15"/>
        <v>963</v>
      </c>
      <c r="X47" s="2">
        <v>35</v>
      </c>
      <c r="Y47" s="2">
        <f t="shared" si="16"/>
        <v>453.9904997395468</v>
      </c>
      <c r="Z47" s="2">
        <f t="shared" si="17"/>
        <v>891.0065241883677</v>
      </c>
      <c r="AA47" s="2">
        <f t="shared" si="18"/>
        <v>408.59144976559213</v>
      </c>
      <c r="AB47" s="2">
        <f t="shared" si="19"/>
        <v>801.905871769531</v>
      </c>
    </row>
    <row r="48" spans="1:28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3"/>
        <v>1.0185</v>
      </c>
      <c r="E48" s="2">
        <f t="shared" si="4"/>
        <v>2.515382208430026</v>
      </c>
      <c r="F48" s="2">
        <f t="shared" si="5"/>
        <v>766.086359974189</v>
      </c>
      <c r="G48" s="2">
        <f t="shared" si="6"/>
        <v>2.515382208430026</v>
      </c>
      <c r="H48" s="2">
        <f t="shared" si="7"/>
        <v>-347.1014541290092</v>
      </c>
      <c r="I48" s="2">
        <f t="shared" si="8"/>
        <v>898.2703270962073</v>
      </c>
      <c r="J48" s="2">
        <f t="shared" si="9"/>
        <v>1.9395333617965154</v>
      </c>
      <c r="K48" s="2">
        <f t="shared" si="10"/>
        <v>-0.002395497988687101</v>
      </c>
      <c r="L48" s="2">
        <f t="shared" si="11"/>
        <v>1.1620095995392177</v>
      </c>
      <c r="M48" s="2">
        <f t="shared" si="12"/>
        <v>-0.040049692254060076</v>
      </c>
      <c r="N48" s="2">
        <f t="shared" si="13"/>
        <v>-0.001135308461891249</v>
      </c>
      <c r="O48" s="2">
        <f t="shared" si="14"/>
        <v>962.9999999999999</v>
      </c>
      <c r="P48" s="2">
        <f t="shared" si="15"/>
        <v>962</v>
      </c>
      <c r="X48" s="2">
        <v>36</v>
      </c>
      <c r="Y48" s="2">
        <f t="shared" si="16"/>
        <v>425.77929156507264</v>
      </c>
      <c r="Z48" s="2">
        <f t="shared" si="17"/>
        <v>904.8270524660196</v>
      </c>
      <c r="AA48" s="2">
        <f t="shared" si="18"/>
        <v>383.2013624085654</v>
      </c>
      <c r="AB48" s="2">
        <f t="shared" si="19"/>
        <v>814.3443472194176</v>
      </c>
    </row>
    <row r="49" spans="1:28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3"/>
        <v>1.0190000000000001</v>
      </c>
      <c r="E49" s="2">
        <f t="shared" si="4"/>
        <v>2.5227534225657564</v>
      </c>
      <c r="F49" s="2">
        <f t="shared" si="5"/>
        <v>763.0551534608836</v>
      </c>
      <c r="G49" s="2">
        <f t="shared" si="6"/>
        <v>2.5227534225657564</v>
      </c>
      <c r="H49" s="2">
        <f t="shared" si="7"/>
        <v>-344.5807236563295</v>
      </c>
      <c r="I49" s="2">
        <f t="shared" si="8"/>
        <v>898.1693186056182</v>
      </c>
      <c r="J49" s="2">
        <f t="shared" si="9"/>
        <v>1.9371270309398207</v>
      </c>
      <c r="K49" s="2">
        <f t="shared" si="10"/>
        <v>-0.002406330856694616</v>
      </c>
      <c r="L49" s="2">
        <f t="shared" si="11"/>
        <v>1.1632772143302939</v>
      </c>
      <c r="M49" s="2">
        <f t="shared" si="12"/>
        <v>-0.041188408319678516</v>
      </c>
      <c r="N49" s="2">
        <f t="shared" si="13"/>
        <v>-0.0011387160656184392</v>
      </c>
      <c r="O49" s="2">
        <f t="shared" si="14"/>
        <v>962.0000000000001</v>
      </c>
      <c r="P49" s="2">
        <f t="shared" si="15"/>
        <v>961</v>
      </c>
      <c r="X49" s="2">
        <v>37</v>
      </c>
      <c r="Y49" s="2">
        <f t="shared" si="16"/>
        <v>397.14789063478054</v>
      </c>
      <c r="Z49" s="2">
        <f t="shared" si="17"/>
        <v>917.7546256839811</v>
      </c>
      <c r="AA49" s="2">
        <f t="shared" si="18"/>
        <v>357.43310157130253</v>
      </c>
      <c r="AB49" s="2">
        <f t="shared" si="19"/>
        <v>825.979163115583</v>
      </c>
    </row>
    <row r="50" spans="1:28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3"/>
        <v>1.0195</v>
      </c>
      <c r="E50" s="2">
        <f t="shared" si="4"/>
        <v>2.530216052908827</v>
      </c>
      <c r="F50" s="2">
        <f t="shared" si="5"/>
        <v>760.0141489061729</v>
      </c>
      <c r="G50" s="2">
        <f t="shared" si="6"/>
        <v>2.530216052908827</v>
      </c>
      <c r="H50" s="2">
        <f t="shared" si="7"/>
        <v>-342.0526535367811</v>
      </c>
      <c r="I50" s="2">
        <f t="shared" si="8"/>
        <v>898.0651324978867</v>
      </c>
      <c r="J50" s="2">
        <f t="shared" si="9"/>
        <v>1.9347097457264526</v>
      </c>
      <c r="K50" s="2">
        <f t="shared" si="10"/>
        <v>-0.0024172852133681477</v>
      </c>
      <c r="L50" s="2">
        <f t="shared" si="11"/>
        <v>1.1645523321054465</v>
      </c>
      <c r="M50" s="2">
        <f t="shared" si="12"/>
        <v>-0.04233057575789401</v>
      </c>
      <c r="N50" s="2">
        <f t="shared" si="13"/>
        <v>-0.0011421674382154912</v>
      </c>
      <c r="O50" s="2">
        <f t="shared" si="14"/>
        <v>961</v>
      </c>
      <c r="P50" s="2">
        <f t="shared" si="15"/>
        <v>960</v>
      </c>
      <c r="X50" s="2">
        <v>38</v>
      </c>
      <c r="Y50" s="2">
        <f t="shared" si="16"/>
        <v>368.12455268467806</v>
      </c>
      <c r="Z50" s="2">
        <f t="shared" si="17"/>
        <v>929.7764858882514</v>
      </c>
      <c r="AA50" s="2">
        <f t="shared" si="18"/>
        <v>331.3120974162103</v>
      </c>
      <c r="AB50" s="2">
        <f t="shared" si="19"/>
        <v>836.7988372994262</v>
      </c>
    </row>
    <row r="51" spans="1:28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3"/>
        <v>1.02</v>
      </c>
      <c r="E51" s="2">
        <f t="shared" si="4"/>
        <v>2.5377718673119602</v>
      </c>
      <c r="F51" s="2">
        <f t="shared" si="5"/>
        <v>756.9632340651531</v>
      </c>
      <c r="G51" s="2">
        <f t="shared" si="6"/>
        <v>2.5377718673119602</v>
      </c>
      <c r="H51" s="2">
        <f t="shared" si="7"/>
        <v>-339.51715501831245</v>
      </c>
      <c r="I51" s="2">
        <f t="shared" si="8"/>
        <v>897.9577392329057</v>
      </c>
      <c r="J51" s="2">
        <f t="shared" si="9"/>
        <v>1.9322813824075245</v>
      </c>
      <c r="K51" s="2">
        <f t="shared" si="10"/>
        <v>-0.0024283633189281506</v>
      </c>
      <c r="L51" s="2">
        <f t="shared" si="11"/>
        <v>1.1658350320115949</v>
      </c>
      <c r="M51" s="2">
        <f t="shared" si="12"/>
        <v>-0.04347623917067356</v>
      </c>
      <c r="N51" s="2">
        <f t="shared" si="13"/>
        <v>-0.0011456634127795517</v>
      </c>
      <c r="O51" s="2">
        <f t="shared" si="14"/>
        <v>960</v>
      </c>
      <c r="P51" s="2">
        <f t="shared" si="15"/>
        <v>959</v>
      </c>
      <c r="X51" s="2">
        <v>39</v>
      </c>
      <c r="Y51" s="2">
        <f t="shared" si="16"/>
        <v>338.7379202452915</v>
      </c>
      <c r="Z51" s="2">
        <f t="shared" si="17"/>
        <v>940.8807689542255</v>
      </c>
      <c r="AA51" s="2">
        <f t="shared" si="18"/>
        <v>304.8641282207623</v>
      </c>
      <c r="AB51" s="2">
        <f t="shared" si="19"/>
        <v>846.7926920588029</v>
      </c>
    </row>
    <row r="52" spans="1:28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3"/>
        <v>1.0205</v>
      </c>
      <c r="E52" s="2">
        <f t="shared" si="4"/>
        <v>2.545422681516527</v>
      </c>
      <c r="F52" s="2">
        <f t="shared" si="5"/>
        <v>753.9022944734281</v>
      </c>
      <c r="G52" s="2">
        <f t="shared" si="6"/>
        <v>2.545422681516527</v>
      </c>
      <c r="H52" s="2">
        <f t="shared" si="7"/>
        <v>-336.9741376157061</v>
      </c>
      <c r="I52" s="2">
        <f t="shared" si="8"/>
        <v>897.8471086873038</v>
      </c>
      <c r="J52" s="2">
        <f t="shared" si="9"/>
        <v>1.929841814913849</v>
      </c>
      <c r="K52" s="2">
        <f t="shared" si="10"/>
        <v>-0.002439567493675465</v>
      </c>
      <c r="L52" s="2">
        <f t="shared" si="11"/>
        <v>1.1671253946602693</v>
      </c>
      <c r="M52" s="2">
        <f t="shared" si="12"/>
        <v>-0.04462544401567481</v>
      </c>
      <c r="N52" s="2">
        <f t="shared" si="13"/>
        <v>-0.0011492048450012504</v>
      </c>
      <c r="O52" s="2">
        <f t="shared" si="14"/>
        <v>959</v>
      </c>
      <c r="P52" s="2">
        <f t="shared" si="15"/>
        <v>958</v>
      </c>
      <c r="X52" s="2">
        <v>40</v>
      </c>
      <c r="Y52" s="2">
        <f t="shared" si="16"/>
        <v>309.01699437494744</v>
      </c>
      <c r="Z52" s="2">
        <f t="shared" si="17"/>
        <v>951.0565162951535</v>
      </c>
      <c r="AA52" s="2">
        <f t="shared" si="18"/>
        <v>278.1152949374527</v>
      </c>
      <c r="AB52" s="2">
        <f t="shared" si="19"/>
        <v>855.9508646656382</v>
      </c>
    </row>
    <row r="53" spans="1:28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3"/>
        <v>1.021</v>
      </c>
      <c r="E53" s="2">
        <f t="shared" si="4"/>
        <v>2.5531703608228895</v>
      </c>
      <c r="F53" s="2">
        <f t="shared" si="5"/>
        <v>750.8312133868496</v>
      </c>
      <c r="G53" s="2">
        <f t="shared" si="6"/>
        <v>2.5531703608228895</v>
      </c>
      <c r="H53" s="2">
        <f t="shared" si="7"/>
        <v>-334.4235090633713</v>
      </c>
      <c r="I53" s="2">
        <f t="shared" si="8"/>
        <v>897.733210138592</v>
      </c>
      <c r="J53" s="2">
        <f t="shared" si="9"/>
        <v>1.9273909147937798</v>
      </c>
      <c r="K53" s="2">
        <f t="shared" si="10"/>
        <v>-0.0024509001200692104</v>
      </c>
      <c r="L53" s="2">
        <f t="shared" si="11"/>
        <v>1.1684235021663827</v>
      </c>
      <c r="M53" s="2">
        <f t="shared" si="12"/>
        <v>-0.045778236629630875</v>
      </c>
      <c r="N53" s="2">
        <f t="shared" si="13"/>
        <v>-0.0011527926139560662</v>
      </c>
      <c r="O53" s="2">
        <f t="shared" si="14"/>
        <v>958.0000000000001</v>
      </c>
      <c r="P53" s="2">
        <f t="shared" si="15"/>
        <v>957</v>
      </c>
      <c r="X53" s="2">
        <v>41</v>
      </c>
      <c r="Y53" s="2">
        <f t="shared" si="16"/>
        <v>278.9911060392295</v>
      </c>
      <c r="Z53" s="2">
        <f t="shared" si="17"/>
        <v>960.2936856769429</v>
      </c>
      <c r="AA53" s="2">
        <f t="shared" si="18"/>
        <v>251.09199543530656</v>
      </c>
      <c r="AB53" s="2">
        <f t="shared" si="19"/>
        <v>864.2643171092486</v>
      </c>
    </row>
    <row r="54" spans="1:28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3"/>
        <v>1.0215</v>
      </c>
      <c r="E54" s="2">
        <f t="shared" si="4"/>
        <v>2.5610168218382796</v>
      </c>
      <c r="F54" s="2">
        <f t="shared" si="5"/>
        <v>747.7498717191415</v>
      </c>
      <c r="G54" s="2">
        <f t="shared" si="6"/>
        <v>2.5610168218382796</v>
      </c>
      <c r="H54" s="2">
        <f t="shared" si="7"/>
        <v>-331.86517526647225</v>
      </c>
      <c r="I54" s="2">
        <f t="shared" si="8"/>
        <v>897.6160122487531</v>
      </c>
      <c r="J54" s="2">
        <f t="shared" si="9"/>
        <v>1.9249285511488836</v>
      </c>
      <c r="K54" s="2">
        <f t="shared" si="10"/>
        <v>-0.0024623636448961594</v>
      </c>
      <c r="L54" s="2">
        <f t="shared" si="11"/>
        <v>1.1697294381883465</v>
      </c>
      <c r="M54" s="2">
        <f t="shared" si="12"/>
        <v>-0.046934664252562985</v>
      </c>
      <c r="N54" s="2">
        <f t="shared" si="13"/>
        <v>-0.0011564276229321102</v>
      </c>
      <c r="O54" s="2">
        <f t="shared" si="14"/>
        <v>957</v>
      </c>
      <c r="P54" s="2">
        <f t="shared" si="15"/>
        <v>956</v>
      </c>
      <c r="X54" s="2">
        <v>42</v>
      </c>
      <c r="Y54" s="2">
        <f t="shared" si="16"/>
        <v>248.68988716485495</v>
      </c>
      <c r="Z54" s="2">
        <f t="shared" si="17"/>
        <v>968.5831611286311</v>
      </c>
      <c r="AA54" s="2">
        <f t="shared" si="18"/>
        <v>223.82089844836946</v>
      </c>
      <c r="AB54" s="2">
        <f t="shared" si="19"/>
        <v>871.724845015768</v>
      </c>
    </row>
    <row r="55" spans="1:28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3"/>
        <v>1.022</v>
      </c>
      <c r="E55" s="2">
        <f t="shared" si="4"/>
        <v>2.5689640342970392</v>
      </c>
      <c r="F55" s="2">
        <f t="shared" si="5"/>
        <v>744.6581479773231</v>
      </c>
      <c r="G55" s="2">
        <f t="shared" si="6"/>
        <v>2.5689640342970392</v>
      </c>
      <c r="H55" s="2">
        <f t="shared" si="7"/>
        <v>-329.2990402503251</v>
      </c>
      <c r="I55" s="2">
        <f t="shared" si="8"/>
        <v>897.495483047249</v>
      </c>
      <c r="J55" s="2">
        <f t="shared" si="9"/>
        <v>1.922454590567351</v>
      </c>
      <c r="K55" s="2">
        <f t="shared" si="10"/>
        <v>-0.002473960581532708</v>
      </c>
      <c r="L55" s="2">
        <f t="shared" si="11"/>
        <v>1.17104328796959</v>
      </c>
      <c r="M55" s="2">
        <f t="shared" si="12"/>
        <v>-0.04809477505285198</v>
      </c>
      <c r="N55" s="2">
        <f t="shared" si="13"/>
        <v>-0.0011601108002889937</v>
      </c>
      <c r="O55" s="2">
        <f t="shared" si="14"/>
        <v>956</v>
      </c>
      <c r="P55" s="2">
        <f t="shared" si="15"/>
        <v>955</v>
      </c>
      <c r="X55" s="2">
        <v>43</v>
      </c>
      <c r="Y55" s="2">
        <f t="shared" si="16"/>
        <v>218.1432413965427</v>
      </c>
      <c r="Z55" s="2">
        <f t="shared" si="17"/>
        <v>975.9167619387473</v>
      </c>
      <c r="AA55" s="2">
        <f t="shared" si="18"/>
        <v>196.32891725688845</v>
      </c>
      <c r="AB55" s="2">
        <f t="shared" si="19"/>
        <v>878.3250857448726</v>
      </c>
    </row>
    <row r="56" spans="1:28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3"/>
        <v>1.0225</v>
      </c>
      <c r="E56" s="2">
        <f t="shared" si="4"/>
        <v>2.577014022964022</v>
      </c>
      <c r="F56" s="2">
        <f t="shared" si="5"/>
        <v>741.5559181948229</v>
      </c>
      <c r="G56" s="2">
        <f t="shared" si="6"/>
        <v>2.577014022964022</v>
      </c>
      <c r="H56" s="2">
        <f t="shared" si="7"/>
        <v>-326.72500610798295</v>
      </c>
      <c r="I56" s="2">
        <f t="shared" si="8"/>
        <v>897.3715899134196</v>
      </c>
      <c r="J56" s="2">
        <f t="shared" si="9"/>
        <v>1.919968897055045</v>
      </c>
      <c r="K56" s="2">
        <f t="shared" si="10"/>
        <v>-0.0024856935123058754</v>
      </c>
      <c r="L56" s="2">
        <f t="shared" si="11"/>
        <v>1.1723651383815379</v>
      </c>
      <c r="M56" s="2">
        <f t="shared" si="12"/>
        <v>-0.04925861815321042</v>
      </c>
      <c r="N56" s="2">
        <f t="shared" si="13"/>
        <v>-0.0011638431003584415</v>
      </c>
      <c r="O56" s="2">
        <f t="shared" si="14"/>
        <v>955</v>
      </c>
      <c r="P56" s="2">
        <f t="shared" si="15"/>
        <v>954</v>
      </c>
      <c r="X56" s="2">
        <v>44</v>
      </c>
      <c r="Y56" s="2">
        <f t="shared" si="16"/>
        <v>187.38131458572474</v>
      </c>
      <c r="Z56" s="2">
        <f t="shared" si="17"/>
        <v>982.2872507286886</v>
      </c>
      <c r="AA56" s="2">
        <f t="shared" si="18"/>
        <v>168.64318312715227</v>
      </c>
      <c r="AB56" s="2">
        <f t="shared" si="19"/>
        <v>884.0585256558197</v>
      </c>
    </row>
    <row r="57" spans="1:28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3"/>
        <v>1.0230000000000001</v>
      </c>
      <c r="E57" s="2">
        <f t="shared" si="4"/>
        <v>2.5851688696172914</v>
      </c>
      <c r="F57" s="2">
        <f t="shared" si="5"/>
        <v>738.4430558621918</v>
      </c>
      <c r="G57" s="2">
        <f t="shared" si="6"/>
        <v>2.5851688696172914</v>
      </c>
      <c r="H57" s="2">
        <f t="shared" si="7"/>
        <v>-324.14297294593433</v>
      </c>
      <c r="I57" s="2">
        <f t="shared" si="8"/>
        <v>897.2442995582481</v>
      </c>
      <c r="J57" s="2">
        <f t="shared" si="9"/>
        <v>1.9174713319640886</v>
      </c>
      <c r="K57" s="2">
        <f t="shared" si="10"/>
        <v>-0.002497565090956444</v>
      </c>
      <c r="L57" s="2">
        <f t="shared" si="11"/>
        <v>1.1736950779681126</v>
      </c>
      <c r="M57" s="2">
        <f t="shared" si="12"/>
        <v>-0.05042624365759174</v>
      </c>
      <c r="N57" s="2">
        <f t="shared" si="13"/>
        <v>-0.00116762550438132</v>
      </c>
      <c r="O57" s="2">
        <f t="shared" si="14"/>
        <v>954</v>
      </c>
      <c r="P57" s="2">
        <f t="shared" si="15"/>
        <v>953</v>
      </c>
      <c r="X57" s="2">
        <v>45</v>
      </c>
      <c r="Y57" s="2">
        <f t="shared" si="16"/>
        <v>156.43446504023092</v>
      </c>
      <c r="Z57" s="2">
        <f t="shared" si="17"/>
        <v>987.6883405951378</v>
      </c>
      <c r="AA57" s="2">
        <f t="shared" si="18"/>
        <v>140.79101853620784</v>
      </c>
      <c r="AB57" s="2">
        <f t="shared" si="19"/>
        <v>888.919506535624</v>
      </c>
    </row>
    <row r="58" spans="1:28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3"/>
        <v>1.0235</v>
      </c>
      <c r="E58" s="2">
        <f t="shared" si="4"/>
        <v>2.5934307151225653</v>
      </c>
      <c r="F58" s="2">
        <f t="shared" si="5"/>
        <v>735.3194318553035</v>
      </c>
      <c r="G58" s="2">
        <f t="shared" si="6"/>
        <v>2.5934307151225653</v>
      </c>
      <c r="H58" s="2">
        <f t="shared" si="7"/>
        <v>-321.55283882782794</v>
      </c>
      <c r="I58" s="2">
        <f t="shared" si="8"/>
        <v>897.1135780054635</v>
      </c>
      <c r="J58" s="2">
        <f t="shared" si="9"/>
        <v>1.9149617539188777</v>
      </c>
      <c r="K58" s="2">
        <f t="shared" si="10"/>
        <v>-0.002509578045210903</v>
      </c>
      <c r="L58" s="2">
        <f t="shared" si="11"/>
        <v>1.1750331969918308</v>
      </c>
      <c r="M58" s="2">
        <f t="shared" si="12"/>
        <v>-0.05159770267908481</v>
      </c>
      <c r="N58" s="2">
        <f t="shared" si="13"/>
        <v>-0.001171459021493071</v>
      </c>
      <c r="O58" s="2">
        <f t="shared" si="14"/>
        <v>953</v>
      </c>
      <c r="P58" s="2">
        <f t="shared" si="15"/>
        <v>952</v>
      </c>
      <c r="X58" s="2">
        <v>46</v>
      </c>
      <c r="Y58" s="2">
        <f t="shared" si="16"/>
        <v>125.33323356430427</v>
      </c>
      <c r="Z58" s="2">
        <f t="shared" si="17"/>
        <v>992.1147013144779</v>
      </c>
      <c r="AA58" s="2">
        <f t="shared" si="18"/>
        <v>112.79991020787384</v>
      </c>
      <c r="AB58" s="2">
        <f t="shared" si="19"/>
        <v>892.9032311830301</v>
      </c>
    </row>
    <row r="59" spans="1:28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3"/>
        <v>1.024</v>
      </c>
      <c r="E59" s="2">
        <f t="shared" si="4"/>
        <v>2.601801761598324</v>
      </c>
      <c r="F59" s="2">
        <f t="shared" si="5"/>
        <v>732.1849143609404</v>
      </c>
      <c r="G59" s="2">
        <f t="shared" si="6"/>
        <v>2.601801761598324</v>
      </c>
      <c r="H59" s="2">
        <f t="shared" si="7"/>
        <v>-318.95449971613687</v>
      </c>
      <c r="I59" s="2">
        <f t="shared" si="8"/>
        <v>896.9793905719511</v>
      </c>
      <c r="J59" s="2">
        <f t="shared" si="9"/>
        <v>1.9124400187394077</v>
      </c>
      <c r="K59" s="2">
        <f t="shared" si="10"/>
        <v>-0.002521735179469964</v>
      </c>
      <c r="L59" s="2">
        <f t="shared" si="11"/>
        <v>1.176379587481561</v>
      </c>
      <c r="M59" s="2">
        <f t="shared" si="12"/>
        <v>-0.0527730473688246</v>
      </c>
      <c r="N59" s="2">
        <f t="shared" si="13"/>
        <v>-0.001175344689739788</v>
      </c>
      <c r="O59" s="2">
        <f t="shared" si="14"/>
        <v>951.9999999999999</v>
      </c>
      <c r="P59" s="2">
        <f t="shared" si="15"/>
        <v>951</v>
      </c>
      <c r="X59" s="2">
        <v>47</v>
      </c>
      <c r="Y59" s="2">
        <f t="shared" si="16"/>
        <v>94.1083133185145</v>
      </c>
      <c r="Z59" s="2">
        <f t="shared" si="17"/>
        <v>995.56196460308</v>
      </c>
      <c r="AA59" s="2">
        <f t="shared" si="18"/>
        <v>84.69748198666305</v>
      </c>
      <c r="AB59" s="2">
        <f t="shared" si="19"/>
        <v>896.005768142772</v>
      </c>
    </row>
    <row r="60" spans="1:28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3"/>
        <v>1.0245</v>
      </c>
      <c r="E60" s="2">
        <f t="shared" si="4"/>
        <v>2.610284274679259</v>
      </c>
      <c r="F60" s="2">
        <f t="shared" si="5"/>
        <v>729.0393687996259</v>
      </c>
      <c r="G60" s="2">
        <f t="shared" si="6"/>
        <v>2.610284274679259</v>
      </c>
      <c r="H60" s="2">
        <f t="shared" si="7"/>
        <v>-316.3478494116694</v>
      </c>
      <c r="I60" s="2">
        <f t="shared" si="8"/>
        <v>896.8417018474397</v>
      </c>
      <c r="J60" s="2">
        <f t="shared" si="9"/>
        <v>1.909905979361794</v>
      </c>
      <c r="K60" s="2">
        <f t="shared" si="10"/>
        <v>-0.0025340393776136505</v>
      </c>
      <c r="L60" s="2">
        <f t="shared" si="11"/>
        <v>1.1777343432820155</v>
      </c>
      <c r="M60" s="2">
        <f t="shared" si="12"/>
        <v>-0.053952330945983284</v>
      </c>
      <c r="N60" s="2">
        <f t="shared" si="13"/>
        <v>-0.0011792835771586851</v>
      </c>
      <c r="O60" s="2">
        <f t="shared" si="14"/>
        <v>951.0000000000001</v>
      </c>
      <c r="P60" s="2">
        <f t="shared" si="15"/>
        <v>950</v>
      </c>
      <c r="X60" s="2">
        <v>48</v>
      </c>
      <c r="Y60" s="2">
        <f t="shared" si="16"/>
        <v>62.79051952931353</v>
      </c>
      <c r="Z60" s="2">
        <f t="shared" si="17"/>
        <v>998.0267284282716</v>
      </c>
      <c r="AA60" s="2">
        <f t="shared" si="18"/>
        <v>56.511467576382174</v>
      </c>
      <c r="AB60" s="2">
        <f t="shared" si="19"/>
        <v>898.2240555854444</v>
      </c>
    </row>
    <row r="61" spans="1:28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3"/>
        <v>1.025</v>
      </c>
      <c r="E61" s="2">
        <f t="shared" si="4"/>
        <v>2.61888058588454</v>
      </c>
      <c r="F61" s="2">
        <f t="shared" si="5"/>
        <v>725.8826577456069</v>
      </c>
      <c r="G61" s="2">
        <f t="shared" si="6"/>
        <v>2.61888058588454</v>
      </c>
      <c r="H61" s="2">
        <f t="shared" si="7"/>
        <v>-313.7327794908263</v>
      </c>
      <c r="I61" s="2">
        <f t="shared" si="8"/>
        <v>896.7004756734327</v>
      </c>
      <c r="J61" s="2">
        <f t="shared" si="9"/>
        <v>1.9073594857558551</v>
      </c>
      <c r="K61" s="2">
        <f t="shared" si="10"/>
        <v>-0.0025464936059389487</v>
      </c>
      <c r="L61" s="2">
        <f t="shared" si="11"/>
        <v>1.17909756010506</v>
      </c>
      <c r="M61" s="2">
        <f t="shared" si="12"/>
        <v>-0.05513560772887782</v>
      </c>
      <c r="N61" s="2">
        <f t="shared" si="13"/>
        <v>-0.0011832767828945379</v>
      </c>
      <c r="O61" s="2">
        <f t="shared" si="14"/>
        <v>950</v>
      </c>
      <c r="P61" s="2">
        <f t="shared" si="15"/>
        <v>949</v>
      </c>
      <c r="X61" s="2">
        <v>49</v>
      </c>
      <c r="Y61" s="2">
        <f t="shared" si="16"/>
        <v>31.410759078128397</v>
      </c>
      <c r="Z61" s="2">
        <f t="shared" si="17"/>
        <v>999.5065603657316</v>
      </c>
      <c r="AA61" s="2">
        <f t="shared" si="18"/>
        <v>28.269683170315556</v>
      </c>
      <c r="AB61" s="2">
        <f t="shared" si="19"/>
        <v>899.5559043291585</v>
      </c>
    </row>
    <row r="62" spans="1:28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3"/>
        <v>1.0255</v>
      </c>
      <c r="E62" s="2">
        <f t="shared" si="4"/>
        <v>2.6275930950876045</v>
      </c>
      <c r="F62" s="2">
        <f t="shared" si="5"/>
        <v>722.7146408438393</v>
      </c>
      <c r="G62" s="2">
        <f t="shared" si="6"/>
        <v>2.6275930950876045</v>
      </c>
      <c r="H62" s="2">
        <f t="shared" si="7"/>
        <v>-311.1091792405084</v>
      </c>
      <c r="I62" s="2">
        <f t="shared" si="8"/>
        <v>896.5556751213486</v>
      </c>
      <c r="J62" s="2">
        <f t="shared" si="9"/>
        <v>1.9048003848396327</v>
      </c>
      <c r="K62" s="2">
        <f t="shared" si="10"/>
        <v>-0.0025591009162224676</v>
      </c>
      <c r="L62" s="2">
        <f t="shared" si="11"/>
        <v>1.1804693355829174</v>
      </c>
      <c r="M62" s="2">
        <f t="shared" si="12"/>
        <v>-0.056322933167242795</v>
      </c>
      <c r="N62" s="2">
        <f t="shared" si="13"/>
        <v>-0.0011873254383649723</v>
      </c>
      <c r="O62" s="2">
        <f t="shared" si="14"/>
        <v>949</v>
      </c>
      <c r="P62" s="2">
        <f t="shared" si="15"/>
        <v>948</v>
      </c>
      <c r="X62" s="2">
        <v>50</v>
      </c>
      <c r="Y62" s="2">
        <f t="shared" si="16"/>
        <v>6.1257422745431E-14</v>
      </c>
      <c r="Z62" s="2">
        <f t="shared" si="17"/>
        <v>1000</v>
      </c>
      <c r="AA62" s="2">
        <f t="shared" si="18"/>
        <v>5.51316804708879E-14</v>
      </c>
      <c r="AB62" s="2">
        <f t="shared" si="19"/>
        <v>900</v>
      </c>
    </row>
    <row r="63" spans="1:28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3"/>
        <v>1.026</v>
      </c>
      <c r="E63" s="2">
        <f t="shared" si="4"/>
        <v>2.6364242731123113</v>
      </c>
      <c r="F63" s="2">
        <f t="shared" si="5"/>
        <v>719.5351747238288</v>
      </c>
      <c r="G63" s="2">
        <f t="shared" si="6"/>
        <v>2.6364242731123113</v>
      </c>
      <c r="H63" s="2">
        <f t="shared" si="7"/>
        <v>-308.47693559055386</v>
      </c>
      <c r="I63" s="2">
        <f t="shared" si="8"/>
        <v>896.4072624698337</v>
      </c>
      <c r="J63" s="2">
        <f t="shared" si="9"/>
        <v>1.9022285203906966</v>
      </c>
      <c r="K63" s="2">
        <f t="shared" si="10"/>
        <v>-0.00257186444893609</v>
      </c>
      <c r="L63" s="2">
        <f t="shared" si="11"/>
        <v>1.1818497693233594</v>
      </c>
      <c r="M63" s="2">
        <f t="shared" si="12"/>
        <v>-0.05751436387573694</v>
      </c>
      <c r="N63" s="2">
        <f t="shared" si="13"/>
        <v>-0.0011914307084941456</v>
      </c>
      <c r="O63" s="2">
        <f t="shared" si="14"/>
        <v>948</v>
      </c>
      <c r="P63" s="2">
        <f t="shared" si="15"/>
        <v>947</v>
      </c>
      <c r="X63" s="2">
        <v>51</v>
      </c>
      <c r="Y63" s="2">
        <f t="shared" si="16"/>
        <v>-31.41075907812828</v>
      </c>
      <c r="Z63" s="2">
        <f t="shared" si="17"/>
        <v>999.5065603657316</v>
      </c>
      <c r="AA63" s="2">
        <f t="shared" si="18"/>
        <v>-28.26968317031545</v>
      </c>
      <c r="AB63" s="2">
        <f t="shared" si="19"/>
        <v>899.5559043291585</v>
      </c>
    </row>
    <row r="64" spans="1:28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3"/>
        <v>1.0265</v>
      </c>
      <c r="E64" s="2">
        <f t="shared" si="4"/>
        <v>2.6453766644377197</v>
      </c>
      <c r="F64" s="2">
        <f t="shared" si="5"/>
        <v>716.3441129102048</v>
      </c>
      <c r="G64" s="2">
        <f t="shared" si="6"/>
        <v>2.6453766644377197</v>
      </c>
      <c r="H64" s="2">
        <f t="shared" si="7"/>
        <v>-305.8359330436023</v>
      </c>
      <c r="I64" s="2">
        <f t="shared" si="8"/>
        <v>896.2551991812093</v>
      </c>
      <c r="J64" s="2">
        <f t="shared" si="9"/>
        <v>1.8996437329540967</v>
      </c>
      <c r="K64" s="2">
        <f t="shared" si="10"/>
        <v>-0.0025847874365998447</v>
      </c>
      <c r="L64" s="2">
        <f t="shared" si="11"/>
        <v>1.1832389629669642</v>
      </c>
      <c r="M64" s="2">
        <f t="shared" si="12"/>
        <v>-0.058709957668732216</v>
      </c>
      <c r="N64" s="2">
        <f t="shared" si="13"/>
        <v>-0.0011955937929952754</v>
      </c>
      <c r="O64" s="2">
        <f t="shared" si="14"/>
        <v>946.9999999999999</v>
      </c>
      <c r="P64" s="2">
        <f t="shared" si="15"/>
        <v>946</v>
      </c>
      <c r="X64" s="2">
        <v>52</v>
      </c>
      <c r="Y64" s="2">
        <f t="shared" si="16"/>
        <v>-62.7905195293134</v>
      </c>
      <c r="Z64" s="2">
        <f t="shared" si="17"/>
        <v>998.0267284282716</v>
      </c>
      <c r="AA64" s="2">
        <f t="shared" si="18"/>
        <v>-56.51146757638206</v>
      </c>
      <c r="AB64" s="2">
        <f t="shared" si="19"/>
        <v>898.2240555854444</v>
      </c>
    </row>
    <row r="65" spans="1:28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3"/>
        <v>1.0270000000000001</v>
      </c>
      <c r="E65" s="2">
        <f t="shared" si="4"/>
        <v>2.654452890037703</v>
      </c>
      <c r="F65" s="2">
        <f t="shared" si="5"/>
        <v>713.1413057298664</v>
      </c>
      <c r="G65" s="2">
        <f t="shared" si="6"/>
        <v>2.654452890037703</v>
      </c>
      <c r="H65" s="2">
        <f t="shared" si="7"/>
        <v>-303.18605360225763</v>
      </c>
      <c r="I65" s="2">
        <f t="shared" si="8"/>
        <v>896.0994458770126</v>
      </c>
      <c r="J65" s="2">
        <f t="shared" si="9"/>
        <v>1.8970458597467972</v>
      </c>
      <c r="K65" s="2">
        <f t="shared" si="10"/>
        <v>-0.002597873207299539</v>
      </c>
      <c r="L65" s="2">
        <f t="shared" si="11"/>
        <v>1.1846370202465555</v>
      </c>
      <c r="M65" s="2">
        <f t="shared" si="12"/>
        <v>-0.05990977359644045</v>
      </c>
      <c r="N65" s="2">
        <f t="shared" si="13"/>
        <v>-0.0011998159277082365</v>
      </c>
      <c r="O65" s="2">
        <f t="shared" si="14"/>
        <v>946.0000000000001</v>
      </c>
      <c r="P65" s="2">
        <f t="shared" si="15"/>
        <v>945</v>
      </c>
      <c r="X65" s="2">
        <v>53</v>
      </c>
      <c r="Y65" s="2">
        <f t="shared" si="16"/>
        <v>-94.10831331851438</v>
      </c>
      <c r="Z65" s="2">
        <f t="shared" si="17"/>
        <v>995.56196460308</v>
      </c>
      <c r="AA65" s="2">
        <f t="shared" si="18"/>
        <v>-84.69748198666294</v>
      </c>
      <c r="AB65" s="2">
        <f t="shared" si="19"/>
        <v>896.005768142772</v>
      </c>
    </row>
    <row r="66" spans="1:28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3"/>
        <v>1.0275</v>
      </c>
      <c r="E66" s="2">
        <f t="shared" si="4"/>
        <v>2.6636556503532347</v>
      </c>
      <c r="F66" s="2">
        <f t="shared" si="5"/>
        <v>709.926600215522</v>
      </c>
      <c r="G66" s="2">
        <f t="shared" si="6"/>
        <v>2.6636556503532347</v>
      </c>
      <c r="H66" s="2">
        <f t="shared" si="7"/>
        <v>-300.52717669342246</v>
      </c>
      <c r="I66" s="2">
        <f t="shared" si="8"/>
        <v>895.9399623125873</v>
      </c>
      <c r="J66" s="2">
        <f t="shared" si="9"/>
        <v>1.8944347345584294</v>
      </c>
      <c r="K66" s="2">
        <f t="shared" si="10"/>
        <v>-0.0026111251883678133</v>
      </c>
      <c r="L66" s="2">
        <f t="shared" si="11"/>
        <v>1.1860440470489115</v>
      </c>
      <c r="M66" s="2">
        <f t="shared" si="12"/>
        <v>-0.06111387198245222</v>
      </c>
      <c r="N66" s="2">
        <f t="shared" si="13"/>
        <v>-0.0012040983860117649</v>
      </c>
      <c r="O66" s="2">
        <f t="shared" si="14"/>
        <v>945</v>
      </c>
      <c r="P66" s="2">
        <f t="shared" si="15"/>
        <v>944</v>
      </c>
      <c r="X66" s="2">
        <v>54</v>
      </c>
      <c r="Y66" s="2">
        <f t="shared" si="16"/>
        <v>-125.33323356430436</v>
      </c>
      <c r="Z66" s="2">
        <f t="shared" si="17"/>
        <v>992.1147013144778</v>
      </c>
      <c r="AA66" s="2">
        <f t="shared" si="18"/>
        <v>-112.79991020787394</v>
      </c>
      <c r="AB66" s="2">
        <f t="shared" si="19"/>
        <v>892.90323118303</v>
      </c>
    </row>
    <row r="67" spans="1:28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3"/>
        <v>1.028</v>
      </c>
      <c r="E67" s="2">
        <f t="shared" si="4"/>
        <v>2.6729877284044505</v>
      </c>
      <c r="F67" s="2">
        <f t="shared" si="5"/>
        <v>706.6998400054728</v>
      </c>
      <c r="G67" s="2">
        <f t="shared" si="6"/>
        <v>2.6729877284044505</v>
      </c>
      <c r="H67" s="2">
        <f t="shared" si="7"/>
        <v>-297.85917908967286</v>
      </c>
      <c r="I67" s="2">
        <f t="shared" si="8"/>
        <v>895.7767073506802</v>
      </c>
      <c r="J67" s="2">
        <f t="shared" si="9"/>
        <v>1.8918101876481919</v>
      </c>
      <c r="K67" s="2">
        <f t="shared" si="10"/>
        <v>-0.002624546910237502</v>
      </c>
      <c r="L67" s="2">
        <f t="shared" si="11"/>
        <v>1.1874601514788492</v>
      </c>
      <c r="M67" s="2">
        <f t="shared" si="12"/>
        <v>-0.06232231446275183</v>
      </c>
      <c r="N67" s="2">
        <f t="shared" si="13"/>
        <v>-0.0012084424802996097</v>
      </c>
      <c r="O67" s="2">
        <f t="shared" si="14"/>
        <v>944</v>
      </c>
      <c r="P67" s="2">
        <f t="shared" si="15"/>
        <v>943</v>
      </c>
      <c r="X67" s="2">
        <v>55</v>
      </c>
      <c r="Y67" s="2">
        <f t="shared" si="16"/>
        <v>-156.43446504023103</v>
      </c>
      <c r="Z67" s="2">
        <f t="shared" si="17"/>
        <v>987.6883405951377</v>
      </c>
      <c r="AA67" s="2">
        <f t="shared" si="18"/>
        <v>-140.79101853620793</v>
      </c>
      <c r="AB67" s="2">
        <f t="shared" si="19"/>
        <v>888.9195065356239</v>
      </c>
    </row>
    <row r="68" spans="1:28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3"/>
        <v>1.0285</v>
      </c>
      <c r="E68" s="2">
        <f t="shared" si="4"/>
        <v>2.68245199305818</v>
      </c>
      <c r="F68" s="2">
        <f t="shared" si="5"/>
        <v>703.4608652394527</v>
      </c>
      <c r="G68" s="2">
        <f t="shared" si="6"/>
        <v>2.68245199305818</v>
      </c>
      <c r="H68" s="2">
        <f t="shared" si="7"/>
        <v>-295.18193482752423</v>
      </c>
      <c r="I68" s="2">
        <f t="shared" si="8"/>
        <v>895.6096389339941</v>
      </c>
      <c r="J68" s="2">
        <f t="shared" si="9"/>
        <v>1.889172045637706</v>
      </c>
      <c r="K68" s="2">
        <f t="shared" si="10"/>
        <v>-0.0026381420104859554</v>
      </c>
      <c r="L68" s="2">
        <f t="shared" si="11"/>
        <v>1.188885443925813</v>
      </c>
      <c r="M68" s="2">
        <f t="shared" si="12"/>
        <v>-0.06353516402627424</v>
      </c>
      <c r="N68" s="2">
        <f t="shared" si="13"/>
        <v>-0.0012128495635224112</v>
      </c>
      <c r="O68" s="2">
        <f t="shared" si="14"/>
        <v>943</v>
      </c>
      <c r="P68" s="2">
        <f t="shared" si="15"/>
        <v>942</v>
      </c>
      <c r="X68" s="2">
        <v>56</v>
      </c>
      <c r="Y68" s="2">
        <f t="shared" si="16"/>
        <v>-187.38131458572482</v>
      </c>
      <c r="Z68" s="2">
        <f t="shared" si="17"/>
        <v>982.2872507286886</v>
      </c>
      <c r="AA68" s="2">
        <f t="shared" si="18"/>
        <v>-168.64318312715233</v>
      </c>
      <c r="AB68" s="2">
        <f t="shared" si="19"/>
        <v>884.0585256558197</v>
      </c>
    </row>
    <row r="69" spans="1:28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3"/>
        <v>1.029</v>
      </c>
      <c r="E69" s="2">
        <f t="shared" si="4"/>
        <v>2.6920514024489535</v>
      </c>
      <c r="F69" s="2">
        <f t="shared" si="5"/>
        <v>700.2095124503228</v>
      </c>
      <c r="G69" s="2">
        <f t="shared" si="6"/>
        <v>2.6920514024489535</v>
      </c>
      <c r="H69" s="2">
        <f t="shared" si="7"/>
        <v>-292.4953151224429</v>
      </c>
      <c r="I69" s="2">
        <f t="shared" si="8"/>
        <v>895.4387140566478</v>
      </c>
      <c r="J69" s="2">
        <f t="shared" si="9"/>
        <v>1.8865201313996356</v>
      </c>
      <c r="K69" s="2">
        <f t="shared" si="10"/>
        <v>-0.0026519142380703187</v>
      </c>
      <c r="L69" s="2">
        <f t="shared" si="11"/>
        <v>1.1903200371330704</v>
      </c>
      <c r="M69" s="2">
        <f t="shared" si="12"/>
        <v>-0.0647524850570873</v>
      </c>
      <c r="N69" s="2">
        <f t="shared" si="13"/>
        <v>-0.0012173210308130678</v>
      </c>
      <c r="O69" s="2">
        <f t="shared" si="14"/>
        <v>942.0000000000001</v>
      </c>
      <c r="P69" s="2">
        <f t="shared" si="15"/>
        <v>941</v>
      </c>
      <c r="X69" s="2">
        <v>57</v>
      </c>
      <c r="Y69" s="2">
        <f t="shared" si="16"/>
        <v>-218.14324139654235</v>
      </c>
      <c r="Z69" s="2">
        <f t="shared" si="17"/>
        <v>975.9167619387474</v>
      </c>
      <c r="AA69" s="2">
        <f t="shared" si="18"/>
        <v>-196.3289172568881</v>
      </c>
      <c r="AB69" s="2">
        <f t="shared" si="19"/>
        <v>878.3250857448727</v>
      </c>
    </row>
    <row r="70" spans="1:28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3"/>
        <v>1.0295</v>
      </c>
      <c r="E70" s="2">
        <f t="shared" si="4"/>
        <v>2.7017890075715627</v>
      </c>
      <c r="F70" s="2">
        <f t="shared" si="5"/>
        <v>696.945614451434</v>
      </c>
      <c r="G70" s="2">
        <f t="shared" si="6"/>
        <v>2.7017890075715627</v>
      </c>
      <c r="H70" s="2">
        <f t="shared" si="7"/>
        <v>-289.7991882804404</v>
      </c>
      <c r="I70" s="2">
        <f t="shared" si="8"/>
        <v>895.2638887344881</v>
      </c>
      <c r="J70" s="2">
        <f t="shared" si="9"/>
        <v>1.883854263941865</v>
      </c>
      <c r="K70" s="2">
        <f t="shared" si="10"/>
        <v>-0.002665867457770643</v>
      </c>
      <c r="L70" s="2">
        <f t="shared" si="11"/>
        <v>1.1917640462696526</v>
      </c>
      <c r="M70" s="2">
        <f t="shared" si="12"/>
        <v>-0.06597434337827579</v>
      </c>
      <c r="N70" s="2">
        <f t="shared" si="13"/>
        <v>-0.0012218583211884848</v>
      </c>
      <c r="O70" s="2">
        <f t="shared" si="14"/>
        <v>941</v>
      </c>
      <c r="P70" s="2">
        <f t="shared" si="15"/>
        <v>940</v>
      </c>
      <c r="X70" s="2">
        <v>58</v>
      </c>
      <c r="Y70" s="2">
        <f t="shared" si="16"/>
        <v>-248.68988716485464</v>
      </c>
      <c r="Z70" s="2">
        <f t="shared" si="17"/>
        <v>968.5831611286312</v>
      </c>
      <c r="AA70" s="2">
        <f t="shared" si="18"/>
        <v>-223.82089844836918</v>
      </c>
      <c r="AB70" s="2">
        <f t="shared" si="19"/>
        <v>871.7248450157681</v>
      </c>
    </row>
    <row r="71" spans="1:28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3"/>
        <v>1.03</v>
      </c>
      <c r="E71" s="2">
        <f t="shared" si="4"/>
        <v>2.7116679560496095</v>
      </c>
      <c r="F71" s="2">
        <f t="shared" si="5"/>
        <v>693.6690002194332</v>
      </c>
      <c r="G71" s="2">
        <f t="shared" si="6"/>
        <v>2.7116679560496095</v>
      </c>
      <c r="H71" s="2">
        <f t="shared" si="7"/>
        <v>-287.09341960608333</v>
      </c>
      <c r="I71" s="2">
        <f t="shared" si="8"/>
        <v>895.0851179741987</v>
      </c>
      <c r="J71" s="2">
        <f t="shared" si="9"/>
        <v>1.881174258287011</v>
      </c>
      <c r="K71" s="2">
        <f t="shared" si="10"/>
        <v>-0.002680005654853934</v>
      </c>
      <c r="L71" s="2">
        <f t="shared" si="11"/>
        <v>1.1932175890051748</v>
      </c>
      <c r="M71" s="2">
        <f t="shared" si="12"/>
        <v>-0.06720080629760705</v>
      </c>
      <c r="N71" s="2">
        <f t="shared" si="13"/>
        <v>-0.0012264629193312615</v>
      </c>
      <c r="O71" s="2">
        <f t="shared" si="14"/>
        <v>939.9999999999999</v>
      </c>
      <c r="P71" s="2">
        <f t="shared" si="15"/>
        <v>939</v>
      </c>
      <c r="X71" s="2">
        <v>59</v>
      </c>
      <c r="Y71" s="2">
        <f t="shared" si="16"/>
        <v>-278.9911060392292</v>
      </c>
      <c r="Z71" s="2">
        <f t="shared" si="17"/>
        <v>960.293685676943</v>
      </c>
      <c r="AA71" s="2">
        <f t="shared" si="18"/>
        <v>-251.09199543530625</v>
      </c>
      <c r="AB71" s="2">
        <f t="shared" si="19"/>
        <v>864.2643171092487</v>
      </c>
    </row>
    <row r="72" spans="1:28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3"/>
        <v>1.0305</v>
      </c>
      <c r="E72" s="2">
        <f t="shared" si="4"/>
        <v>2.7216914960947065</v>
      </c>
      <c r="F72" s="2">
        <f t="shared" si="5"/>
        <v>690.3794947722852</v>
      </c>
      <c r="G72" s="2">
        <f t="shared" si="6"/>
        <v>2.7216914960947065</v>
      </c>
      <c r="H72" s="2">
        <f t="shared" si="7"/>
        <v>-284.37787130673695</v>
      </c>
      <c r="I72" s="2">
        <f t="shared" si="8"/>
        <v>894.902355741144</v>
      </c>
      <c r="J72" s="2">
        <f t="shared" si="9"/>
        <v>1.8784799253470417</v>
      </c>
      <c r="K72" s="2">
        <f t="shared" si="10"/>
        <v>-0.002694332939969346</v>
      </c>
      <c r="L72" s="2">
        <f t="shared" si="11"/>
        <v>1.1946807855876662</v>
      </c>
      <c r="M72" s="2">
        <f t="shared" si="12"/>
        <v>-0.06843194265508501</v>
      </c>
      <c r="N72" s="2">
        <f t="shared" si="13"/>
        <v>-0.0012311363574779577</v>
      </c>
      <c r="O72" s="2">
        <f t="shared" si="14"/>
        <v>939.0000000000001</v>
      </c>
      <c r="P72" s="2">
        <f t="shared" si="15"/>
        <v>938</v>
      </c>
      <c r="X72" s="2">
        <v>60</v>
      </c>
      <c r="Y72" s="2">
        <f t="shared" si="16"/>
        <v>-309.01699437494733</v>
      </c>
      <c r="Z72" s="2">
        <f t="shared" si="17"/>
        <v>951.0565162951536</v>
      </c>
      <c r="AA72" s="2">
        <f t="shared" si="18"/>
        <v>-278.11529493745263</v>
      </c>
      <c r="AB72" s="2">
        <f t="shared" si="19"/>
        <v>855.9508646656383</v>
      </c>
    </row>
    <row r="73" spans="1:28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3"/>
        <v>1.0310000000000001</v>
      </c>
      <c r="E73" s="2">
        <f t="shared" si="4"/>
        <v>2.7318629806637205</v>
      </c>
      <c r="F73" s="2">
        <f t="shared" si="5"/>
        <v>687.0769190422907</v>
      </c>
      <c r="G73" s="2">
        <f t="shared" si="6"/>
        <v>2.7318629806637205</v>
      </c>
      <c r="H73" s="2">
        <f t="shared" si="7"/>
        <v>-281.6524023928546</v>
      </c>
      <c r="I73" s="2">
        <f t="shared" si="8"/>
        <v>894.7155549258845</v>
      </c>
      <c r="J73" s="2">
        <f t="shared" si="9"/>
        <v>1.8757710717927545</v>
      </c>
      <c r="K73" s="2">
        <f t="shared" si="10"/>
        <v>-0.0027088535542871828</v>
      </c>
      <c r="L73" s="2">
        <f t="shared" si="11"/>
        <v>1.1961537589245774</v>
      </c>
      <c r="M73" s="2">
        <f t="shared" si="12"/>
        <v>-0.0696678228724612</v>
      </c>
      <c r="N73" s="2">
        <f t="shared" si="13"/>
        <v>-0.0012358802173761951</v>
      </c>
      <c r="O73" s="2">
        <f t="shared" si="14"/>
        <v>937.9999999999999</v>
      </c>
      <c r="P73" s="2">
        <f t="shared" si="15"/>
        <v>937</v>
      </c>
      <c r="X73" s="2">
        <v>61</v>
      </c>
      <c r="Y73" s="2">
        <f t="shared" si="16"/>
        <v>-338.7379202452914</v>
      </c>
      <c r="Z73" s="2">
        <f t="shared" si="17"/>
        <v>940.8807689542255</v>
      </c>
      <c r="AA73" s="2">
        <f t="shared" si="18"/>
        <v>-304.8641282207622</v>
      </c>
      <c r="AB73" s="2">
        <f t="shared" si="19"/>
        <v>846.7926920588029</v>
      </c>
    </row>
    <row r="74" spans="1:28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3"/>
        <v>1.0315</v>
      </c>
      <c r="E74" s="2">
        <f t="shared" si="4"/>
        <v>2.7421858718260523</v>
      </c>
      <c r="F74" s="2">
        <f t="shared" si="5"/>
        <v>683.7610897438096</v>
      </c>
      <c r="G74" s="2">
        <f t="shared" si="6"/>
        <v>2.7421858718260523</v>
      </c>
      <c r="H74" s="2">
        <f t="shared" si="7"/>
        <v>-278.91686857411344</v>
      </c>
      <c r="I74" s="2">
        <f t="shared" si="8"/>
        <v>894.5246673092983</v>
      </c>
      <c r="J74" s="2">
        <f t="shared" si="9"/>
        <v>1.873047499917854</v>
      </c>
      <c r="K74" s="2">
        <f t="shared" si="10"/>
        <v>-0.0027235718749005766</v>
      </c>
      <c r="L74" s="2">
        <f t="shared" si="11"/>
        <v>1.1976366346671152</v>
      </c>
      <c r="M74" s="2">
        <f t="shared" si="12"/>
        <v>-0.0709085190048242</v>
      </c>
      <c r="N74" s="2">
        <f t="shared" si="13"/>
        <v>-0.001240696132362995</v>
      </c>
      <c r="O74" s="2">
        <f t="shared" si="14"/>
        <v>937</v>
      </c>
      <c r="P74" s="2">
        <f t="shared" si="15"/>
        <v>936</v>
      </c>
      <c r="X74" s="2">
        <v>62</v>
      </c>
      <c r="Y74" s="2">
        <f t="shared" si="16"/>
        <v>-368.12455268467795</v>
      </c>
      <c r="Z74" s="2">
        <f t="shared" si="17"/>
        <v>929.7764858882514</v>
      </c>
      <c r="AA74" s="2">
        <f t="shared" si="18"/>
        <v>-331.3120974162102</v>
      </c>
      <c r="AB74" s="2">
        <f t="shared" si="19"/>
        <v>836.7988372994262</v>
      </c>
    </row>
    <row r="75" spans="1:28" ht="12.75">
      <c r="A75" s="2">
        <f t="shared" si="0"/>
        <v>1</v>
      </c>
      <c r="B75" s="2">
        <f t="shared" si="1"/>
        <v>1</v>
      </c>
      <c r="C75" s="2">
        <f t="shared" si="2"/>
        <v>936</v>
      </c>
      <c r="D75" s="2">
        <f t="shared" si="3"/>
        <v>1.032</v>
      </c>
      <c r="E75" s="2">
        <f t="shared" si="4"/>
        <v>2.752663745361815</v>
      </c>
      <c r="F75" s="2">
        <f t="shared" si="5"/>
        <v>680.4318192354472</v>
      </c>
      <c r="G75" s="2">
        <f t="shared" si="6"/>
        <v>2.752663745361815</v>
      </c>
      <c r="H75" s="2">
        <f t="shared" si="7"/>
        <v>-276.171122151177</v>
      </c>
      <c r="I75" s="2">
        <f t="shared" si="8"/>
        <v>894.3296435262334</v>
      </c>
      <c r="J75" s="2">
        <f t="shared" si="9"/>
        <v>1.8703090074973494</v>
      </c>
      <c r="K75" s="2">
        <f t="shared" si="10"/>
        <v>-0.0027384924205045014</v>
      </c>
      <c r="L75" s="2">
        <f t="shared" si="11"/>
        <v>1.1991295412980723</v>
      </c>
      <c r="M75" s="2">
        <f t="shared" si="12"/>
        <v>-0.07215410479437168</v>
      </c>
      <c r="N75" s="2">
        <f t="shared" si="13"/>
        <v>-0.0012455857895474765</v>
      </c>
      <c r="O75" s="2">
        <f t="shared" si="14"/>
        <v>936.0000000000001</v>
      </c>
      <c r="P75" s="2">
        <f t="shared" si="15"/>
        <v>935</v>
      </c>
      <c r="X75" s="2">
        <v>63</v>
      </c>
      <c r="Y75" s="2">
        <f t="shared" si="16"/>
        <v>-397.1478906347805</v>
      </c>
      <c r="Z75" s="2">
        <f t="shared" si="17"/>
        <v>917.7546256839812</v>
      </c>
      <c r="AA75" s="2">
        <f t="shared" si="18"/>
        <v>-357.4331015713024</v>
      </c>
      <c r="AB75" s="2">
        <f t="shared" si="19"/>
        <v>825.9791631155831</v>
      </c>
    </row>
    <row r="76" spans="1:28" ht="12.75">
      <c r="A76" s="2">
        <f t="shared" si="0"/>
        <v>1</v>
      </c>
      <c r="B76" s="2">
        <f t="shared" si="1"/>
        <v>1</v>
      </c>
      <c r="C76" s="2">
        <f t="shared" si="2"/>
        <v>935</v>
      </c>
      <c r="D76" s="2">
        <f t="shared" si="3"/>
        <v>1.0325</v>
      </c>
      <c r="E76" s="2">
        <f t="shared" si="4"/>
        <v>2.7633002955896018</v>
      </c>
      <c r="F76" s="2">
        <f t="shared" si="5"/>
        <v>677.0889153764181</v>
      </c>
      <c r="G76" s="2">
        <f t="shared" si="6"/>
        <v>2.7633002955896018</v>
      </c>
      <c r="H76" s="2">
        <f t="shared" si="7"/>
        <v>-273.4150119028656</v>
      </c>
      <c r="I76" s="2">
        <f t="shared" si="8"/>
        <v>894.1304330276181</v>
      </c>
      <c r="J76" s="2">
        <f t="shared" si="9"/>
        <v>1.8675553876399862</v>
      </c>
      <c r="K76" s="2">
        <f t="shared" si="10"/>
        <v>-0.002753619857363221</v>
      </c>
      <c r="L76" s="2">
        <f t="shared" si="11"/>
        <v>1.200632610223339</v>
      </c>
      <c r="M76" s="2">
        <f t="shared" si="12"/>
        <v>-0.07340465572646782</v>
      </c>
      <c r="N76" s="2">
        <f t="shared" si="13"/>
        <v>-0.0012505509320961394</v>
      </c>
      <c r="O76" s="2">
        <f t="shared" si="14"/>
        <v>935</v>
      </c>
      <c r="P76" s="2">
        <f t="shared" si="15"/>
        <v>934</v>
      </c>
      <c r="X76" s="2">
        <v>64</v>
      </c>
      <c r="Y76" s="2">
        <f aca="true" t="shared" si="20" ref="Y76:Y139">$E$2*COS(X76/200*2*PI())</f>
        <v>-425.7792915650727</v>
      </c>
      <c r="Z76" s="2">
        <f aca="true" t="shared" si="21" ref="Z76:Z139">$E$2*SIN(X76/200*2*PI())</f>
        <v>904.8270524660195</v>
      </c>
      <c r="AA76" s="2">
        <f aca="true" t="shared" si="22" ref="AA76:AA139">$E$4*COS(X76/200*2*PI())</f>
        <v>-383.20136240856544</v>
      </c>
      <c r="AB76" s="2">
        <f t="shared" si="19"/>
        <v>814.3443472194175</v>
      </c>
    </row>
    <row r="77" spans="1:28" ht="12.75">
      <c r="A77" s="2">
        <f t="shared" si="0"/>
        <v>1</v>
      </c>
      <c r="B77" s="2">
        <f t="shared" si="1"/>
        <v>1</v>
      </c>
      <c r="C77" s="2">
        <f t="shared" si="2"/>
        <v>934</v>
      </c>
      <c r="D77" s="2">
        <f t="shared" si="3"/>
        <v>1.033</v>
      </c>
      <c r="E77" s="2">
        <f t="shared" si="4"/>
        <v>2.7740993404541427</v>
      </c>
      <c r="F77" s="2">
        <f t="shared" si="5"/>
        <v>673.7321813767635</v>
      </c>
      <c r="G77" s="2">
        <f t="shared" si="6"/>
        <v>2.7740993404541427</v>
      </c>
      <c r="H77" s="2">
        <f t="shared" si="7"/>
        <v>-270.64838296848893</v>
      </c>
      <c r="I77" s="2">
        <f t="shared" si="8"/>
        <v>893.9269840409462</v>
      </c>
      <c r="J77" s="2">
        <f t="shared" si="9"/>
        <v>1.864786428634392</v>
      </c>
      <c r="K77" s="2">
        <f t="shared" si="10"/>
        <v>-0.0027689590055941515</v>
      </c>
      <c r="L77" s="2">
        <f t="shared" si="11"/>
        <v>1.2021459758672823</v>
      </c>
      <c r="M77" s="2">
        <f t="shared" si="12"/>
        <v>-0.07466024908811875</v>
      </c>
      <c r="N77" s="2">
        <f t="shared" si="13"/>
        <v>-0.0012555933616509307</v>
      </c>
      <c r="O77" s="2">
        <f t="shared" si="14"/>
        <v>934</v>
      </c>
      <c r="P77" s="2">
        <f t="shared" si="15"/>
        <v>933</v>
      </c>
      <c r="X77" s="2">
        <v>65</v>
      </c>
      <c r="Y77" s="2">
        <f t="shared" si="20"/>
        <v>-453.9904997395467</v>
      </c>
      <c r="Z77" s="2">
        <f t="shared" si="21"/>
        <v>891.0065241883678</v>
      </c>
      <c r="AA77" s="2">
        <f t="shared" si="22"/>
        <v>-408.591449765592</v>
      </c>
      <c r="AB77" s="2">
        <f aca="true" t="shared" si="23" ref="AB77:AB140">$E$4*SIN(X77/200*2*PI())</f>
        <v>801.9058717695311</v>
      </c>
    </row>
    <row r="78" spans="1:28" ht="12.75">
      <c r="A78" s="2">
        <f aca="true" t="shared" si="24" ref="A78:A111">IF((H77*COS(M77)+I77*SIN(M77))^2-(H77^2+I77^2-P77^2)&gt;0,1,-1)</f>
        <v>1</v>
      </c>
      <c r="B78" s="2">
        <f aca="true" t="shared" si="25" ref="B78:B111">IF(A78=B77,1,-1)</f>
        <v>1</v>
      </c>
      <c r="C78" s="2">
        <f aca="true" t="shared" si="26" ref="C78:C111">IF(A78=1,P77,C77)</f>
        <v>933</v>
      </c>
      <c r="D78" s="2">
        <f aca="true" t="shared" si="27" ref="D78:D111">IF(C78&lt;=$E$2,((C78-$E$4)*($E$3-$E$5)/($E$2-$E$4)+$E$5),1)</f>
        <v>1.0335</v>
      </c>
      <c r="E78" s="2">
        <f aca="true" t="shared" si="28" ref="E78:E111">-(H77*COS(M77)+I77*SIN(M77))-SQRT((H77*COS(M77)+I77*SIN(M77))^2-(H77^2+I77^2-C78^2))</f>
        <v>2.785064826880671</v>
      </c>
      <c r="F78" s="2">
        <f aca="true" t="shared" si="29" ref="F78:F111">-(H77*COS(M77)+I77*SIN(M77))+SQRT((H77*COS(M77)+I77*SIN(M77))^2-(H77^2+I77^2-C78^2))</f>
        <v>670.3614156411195</v>
      </c>
      <c r="G78" s="2">
        <f aca="true" t="shared" si="30" ref="G78:G111">IF(A78=1,IF(B78=1,E78,F78),F77)</f>
        <v>2.785064826880671</v>
      </c>
      <c r="H78" s="2">
        <f aca="true" t="shared" si="31" ref="H78:H111">IF(A78=1,H77+G78*COS(M77),H77)</f>
        <v>-267.87107672508574</v>
      </c>
      <c r="I78" s="2">
        <f aca="true" t="shared" si="32" ref="I78:I111">IF(A78=1,I77+G78*SIN(M77),I77)</f>
        <v>893.7192435290532</v>
      </c>
      <c r="J78" s="2">
        <f aca="true" t="shared" si="33" ref="J78:J111">ATAN2(H78,I78)</f>
        <v>1.8620019137886121</v>
      </c>
      <c r="K78" s="2">
        <f aca="true" t="shared" si="34" ref="K78:K111">J78-J77</f>
        <v>-0.0027845148457799063</v>
      </c>
      <c r="L78" s="2">
        <f aca="true" t="shared" si="35" ref="L78:L111">ASIN($H$5/(D78*C78))</f>
        <v>1.203669775772195</v>
      </c>
      <c r="M78" s="2">
        <f aca="true" t="shared" si="36" ref="M78:M111">IF(C78&lt;=$E$2,IF(A78=1,IF(B78=1,L78+ATAN2(H78,I78)-PI(),-L78+ATAN2(H78,I78)),M77),M77)</f>
        <v>-0.07592096402898596</v>
      </c>
      <c r="N78" s="2">
        <f aca="true" t="shared" si="37" ref="N78:N111">M78-M77</f>
        <v>-0.0012607149408672136</v>
      </c>
      <c r="O78" s="2">
        <f aca="true" t="shared" si="38" ref="O78:O111">SQRT(H78^2+I78^2)</f>
        <v>932.9999999999999</v>
      </c>
      <c r="P78" s="2">
        <f aca="true" t="shared" si="39" ref="P78:P111">P77-B78*$E$7</f>
        <v>932</v>
      </c>
      <c r="X78" s="2">
        <v>66</v>
      </c>
      <c r="Y78" s="2">
        <f t="shared" si="20"/>
        <v>-481.75367410171543</v>
      </c>
      <c r="Z78" s="2">
        <f t="shared" si="21"/>
        <v>876.3066800438635</v>
      </c>
      <c r="AA78" s="2">
        <f t="shared" si="22"/>
        <v>-433.5783066915439</v>
      </c>
      <c r="AB78" s="2">
        <f t="shared" si="23"/>
        <v>788.6760120394771</v>
      </c>
    </row>
    <row r="79" spans="1:28" ht="12.75">
      <c r="A79" s="2">
        <f t="shared" si="24"/>
        <v>1</v>
      </c>
      <c r="B79" s="2">
        <f t="shared" si="25"/>
        <v>1</v>
      </c>
      <c r="C79" s="2">
        <f t="shared" si="26"/>
        <v>932</v>
      </c>
      <c r="D79" s="2">
        <f t="shared" si="27"/>
        <v>1.034</v>
      </c>
      <c r="E79" s="2">
        <f t="shared" si="28"/>
        <v>2.796200836413334</v>
      </c>
      <c r="F79" s="2">
        <f t="shared" si="29"/>
        <v>666.976411605677</v>
      </c>
      <c r="G79" s="2">
        <f t="shared" si="30"/>
        <v>2.796200836413334</v>
      </c>
      <c r="H79" s="2">
        <f t="shared" si="31"/>
        <v>-265.0829306593021</v>
      </c>
      <c r="I79" s="2">
        <f t="shared" si="32"/>
        <v>893.5071571470907</v>
      </c>
      <c r="J79" s="2">
        <f t="shared" si="33"/>
        <v>1.8592016212626825</v>
      </c>
      <c r="K79" s="2">
        <f t="shared" si="34"/>
        <v>-0.002800292525929615</v>
      </c>
      <c r="L79" s="2">
        <f t="shared" si="35"/>
        <v>1.2052041507020355</v>
      </c>
      <c r="M79" s="2">
        <f t="shared" si="36"/>
        <v>-0.07718688162507537</v>
      </c>
      <c r="N79" s="2">
        <f t="shared" si="37"/>
        <v>-0.0012659175960894054</v>
      </c>
      <c r="O79" s="2">
        <f t="shared" si="38"/>
        <v>932.0000000000001</v>
      </c>
      <c r="P79" s="2">
        <f t="shared" si="39"/>
        <v>931</v>
      </c>
      <c r="X79" s="2">
        <v>67</v>
      </c>
      <c r="Y79" s="2">
        <f t="shared" si="20"/>
        <v>-509.0414157503713</v>
      </c>
      <c r="Z79" s="2">
        <f t="shared" si="21"/>
        <v>860.7420270039437</v>
      </c>
      <c r="AA79" s="2">
        <f t="shared" si="22"/>
        <v>-458.1372741753342</v>
      </c>
      <c r="AB79" s="2">
        <f t="shared" si="23"/>
        <v>774.6678243035493</v>
      </c>
    </row>
    <row r="80" spans="1:28" ht="12.75">
      <c r="A80" s="2">
        <f t="shared" si="24"/>
        <v>1</v>
      </c>
      <c r="B80" s="2">
        <f t="shared" si="25"/>
        <v>1</v>
      </c>
      <c r="C80" s="2">
        <f t="shared" si="26"/>
        <v>931</v>
      </c>
      <c r="D80" s="2">
        <f t="shared" si="27"/>
        <v>1.0345</v>
      </c>
      <c r="E80" s="2">
        <f t="shared" si="28"/>
        <v>2.8075115911619832</v>
      </c>
      <c r="F80" s="2">
        <f t="shared" si="29"/>
        <v>663.5769575679767</v>
      </c>
      <c r="G80" s="2">
        <f t="shared" si="30"/>
        <v>2.8075115911619832</v>
      </c>
      <c r="H80" s="2">
        <f t="shared" si="31"/>
        <v>-262.2837782336141</v>
      </c>
      <c r="I80" s="2">
        <f t="shared" si="32"/>
        <v>893.2906691976025</v>
      </c>
      <c r="J80" s="2">
        <f t="shared" si="33"/>
        <v>1.8563853238938628</v>
      </c>
      <c r="K80" s="2">
        <f t="shared" si="34"/>
        <v>-0.00281629736881972</v>
      </c>
      <c r="L80" s="2">
        <f t="shared" si="35"/>
        <v>1.2067492447506736</v>
      </c>
      <c r="M80" s="2">
        <f t="shared" si="36"/>
        <v>-0.07845808494525652</v>
      </c>
      <c r="N80" s="2">
        <f t="shared" si="37"/>
        <v>-0.001271203320181158</v>
      </c>
      <c r="O80" s="2">
        <f t="shared" si="38"/>
        <v>931.0000000000001</v>
      </c>
      <c r="P80" s="2">
        <f t="shared" si="39"/>
        <v>930</v>
      </c>
      <c r="X80" s="2">
        <v>68</v>
      </c>
      <c r="Y80" s="2">
        <f t="shared" si="20"/>
        <v>-535.8267949789969</v>
      </c>
      <c r="Z80" s="2">
        <f t="shared" si="21"/>
        <v>844.327925502015</v>
      </c>
      <c r="AA80" s="2">
        <f t="shared" si="22"/>
        <v>-482.2441154810972</v>
      </c>
      <c r="AB80" s="2">
        <f t="shared" si="23"/>
        <v>759.8951329518135</v>
      </c>
    </row>
    <row r="81" spans="1:28" ht="12.75">
      <c r="A81" s="2">
        <f t="shared" si="24"/>
        <v>1</v>
      </c>
      <c r="B81" s="2">
        <f t="shared" si="25"/>
        <v>1</v>
      </c>
      <c r="C81" s="2">
        <f t="shared" si="26"/>
        <v>930</v>
      </c>
      <c r="D81" s="2">
        <f t="shared" si="27"/>
        <v>1.0350000000000001</v>
      </c>
      <c r="E81" s="2">
        <f t="shared" si="28"/>
        <v>2.8190014600651807</v>
      </c>
      <c r="F81" s="2">
        <f t="shared" si="29"/>
        <v>660.1628365091626</v>
      </c>
      <c r="G81" s="2">
        <f t="shared" si="30"/>
        <v>2.8190014600651807</v>
      </c>
      <c r="H81" s="2">
        <f t="shared" si="31"/>
        <v>-259.4734487465947</v>
      </c>
      <c r="I81" s="2">
        <f t="shared" si="32"/>
        <v>893.0697225836</v>
      </c>
      <c r="J81" s="2">
        <f t="shared" si="33"/>
        <v>1.8535527890141381</v>
      </c>
      <c r="K81" s="2">
        <f t="shared" si="34"/>
        <v>-0.0028325348797246797</v>
      </c>
      <c r="L81" s="2">
        <f t="shared" si="35"/>
        <v>1.2083052054549053</v>
      </c>
      <c r="M81" s="2">
        <f t="shared" si="36"/>
        <v>-0.07973465912074973</v>
      </c>
      <c r="N81" s="2">
        <f t="shared" si="37"/>
        <v>-0.0012765741754932058</v>
      </c>
      <c r="O81" s="2">
        <f t="shared" si="38"/>
        <v>929.9999999999999</v>
      </c>
      <c r="P81" s="2">
        <f t="shared" si="39"/>
        <v>929</v>
      </c>
      <c r="X81" s="2">
        <v>69</v>
      </c>
      <c r="Y81" s="2">
        <f t="shared" si="20"/>
        <v>-562.0833778521304</v>
      </c>
      <c r="Z81" s="2">
        <f t="shared" si="21"/>
        <v>827.0805742745621</v>
      </c>
      <c r="AA81" s="2">
        <f t="shared" si="22"/>
        <v>-505.87504006691734</v>
      </c>
      <c r="AB81" s="2">
        <f t="shared" si="23"/>
        <v>744.3725168471059</v>
      </c>
    </row>
    <row r="82" spans="1:28" ht="12.75">
      <c r="A82" s="2">
        <f t="shared" si="24"/>
        <v>1</v>
      </c>
      <c r="B82" s="2">
        <f t="shared" si="25"/>
        <v>1</v>
      </c>
      <c r="C82" s="2">
        <f t="shared" si="26"/>
        <v>929</v>
      </c>
      <c r="D82" s="2">
        <f t="shared" si="27"/>
        <v>1.0355</v>
      </c>
      <c r="E82" s="2">
        <f t="shared" si="28"/>
        <v>2.830674965506603</v>
      </c>
      <c r="F82" s="2">
        <f t="shared" si="29"/>
        <v>656.7338259082558</v>
      </c>
      <c r="G82" s="2">
        <f t="shared" si="30"/>
        <v>2.830674965506603</v>
      </c>
      <c r="H82" s="2">
        <f t="shared" si="31"/>
        <v>-256.6517671868897</v>
      </c>
      <c r="I82" s="2">
        <f t="shared" si="32"/>
        <v>892.8442587595256</v>
      </c>
      <c r="J82" s="2">
        <f t="shared" si="33"/>
        <v>1.850703778259561</v>
      </c>
      <c r="K82" s="2">
        <f t="shared" si="34"/>
        <v>-0.002849010754577108</v>
      </c>
      <c r="L82" s="2">
        <f t="shared" si="35"/>
        <v>1.2098721839124804</v>
      </c>
      <c r="M82" s="2">
        <f t="shared" si="36"/>
        <v>-0.08101669141775147</v>
      </c>
      <c r="N82" s="2">
        <f t="shared" si="37"/>
        <v>-0.001282032297001745</v>
      </c>
      <c r="O82" s="2">
        <f t="shared" si="38"/>
        <v>929.0000000000001</v>
      </c>
      <c r="P82" s="2">
        <f t="shared" si="39"/>
        <v>928</v>
      </c>
      <c r="X82" s="2">
        <v>70</v>
      </c>
      <c r="Y82" s="2">
        <f t="shared" si="20"/>
        <v>-587.785252292473</v>
      </c>
      <c r="Z82" s="2">
        <f t="shared" si="21"/>
        <v>809.0169943749474</v>
      </c>
      <c r="AA82" s="2">
        <f t="shared" si="22"/>
        <v>-529.0067270632258</v>
      </c>
      <c r="AB82" s="2">
        <f t="shared" si="23"/>
        <v>728.1152949374527</v>
      </c>
    </row>
    <row r="83" spans="1:28" ht="12.75">
      <c r="A83" s="2">
        <f t="shared" si="24"/>
        <v>1</v>
      </c>
      <c r="B83" s="2">
        <f t="shared" si="25"/>
        <v>1</v>
      </c>
      <c r="C83" s="2">
        <f t="shared" si="26"/>
        <v>928</v>
      </c>
      <c r="D83" s="2">
        <f t="shared" si="27"/>
        <v>1.036</v>
      </c>
      <c r="E83" s="2">
        <f t="shared" si="28"/>
        <v>2.8425367902937637</v>
      </c>
      <c r="F83" s="2">
        <f t="shared" si="29"/>
        <v>653.2896975480128</v>
      </c>
      <c r="G83" s="2">
        <f t="shared" si="30"/>
        <v>2.8425367902937637</v>
      </c>
      <c r="H83" s="2">
        <f t="shared" si="31"/>
        <v>-253.81855408055645</v>
      </c>
      <c r="I83" s="2">
        <f t="shared" si="32"/>
        <v>892.6142176799872</v>
      </c>
      <c r="J83" s="2">
        <f t="shared" si="33"/>
        <v>1.8478380473709834</v>
      </c>
      <c r="K83" s="2">
        <f t="shared" si="34"/>
        <v>-0.0028657308885775556</v>
      </c>
      <c r="L83" s="2">
        <f t="shared" si="35"/>
        <v>1.2114503349054186</v>
      </c>
      <c r="M83" s="2">
        <f t="shared" si="36"/>
        <v>-0.08230427131339102</v>
      </c>
      <c r="N83" s="2">
        <f t="shared" si="37"/>
        <v>-0.0012875798956395457</v>
      </c>
      <c r="O83" s="2">
        <f t="shared" si="38"/>
        <v>927.9999999999999</v>
      </c>
      <c r="P83" s="2">
        <f t="shared" si="39"/>
        <v>927</v>
      </c>
      <c r="X83" s="2">
        <v>71</v>
      </c>
      <c r="Y83" s="2">
        <f t="shared" si="20"/>
        <v>-612.9070536529763</v>
      </c>
      <c r="Z83" s="2">
        <f t="shared" si="21"/>
        <v>790.1550123756905</v>
      </c>
      <c r="AA83" s="2">
        <f t="shared" si="22"/>
        <v>-551.6163482876786</v>
      </c>
      <c r="AB83" s="2">
        <f t="shared" si="23"/>
        <v>711.1395111381215</v>
      </c>
    </row>
    <row r="84" spans="1:28" ht="12.75">
      <c r="A84" s="2">
        <f t="shared" si="24"/>
        <v>1</v>
      </c>
      <c r="B84" s="2">
        <f t="shared" si="25"/>
        <v>1</v>
      </c>
      <c r="C84" s="2">
        <f t="shared" si="26"/>
        <v>927</v>
      </c>
      <c r="D84" s="2">
        <f t="shared" si="27"/>
        <v>1.0365</v>
      </c>
      <c r="E84" s="2">
        <f t="shared" si="28"/>
        <v>2.8545917850253204</v>
      </c>
      <c r="F84" s="2">
        <f t="shared" si="29"/>
        <v>649.8302173119373</v>
      </c>
      <c r="G84" s="2">
        <f t="shared" si="30"/>
        <v>2.8545917850253204</v>
      </c>
      <c r="H84" s="2">
        <f t="shared" si="31"/>
        <v>-250.97362533139884</v>
      </c>
      <c r="I84" s="2">
        <f t="shared" si="32"/>
        <v>892.37953774614</v>
      </c>
      <c r="J84" s="2">
        <f t="shared" si="33"/>
        <v>1.844955345985702</v>
      </c>
      <c r="K84" s="2">
        <f t="shared" si="34"/>
        <v>-0.002882701385281461</v>
      </c>
      <c r="L84" s="2">
        <f t="shared" si="35"/>
        <v>1.2130398170289223</v>
      </c>
      <c r="M84" s="2">
        <f t="shared" si="36"/>
        <v>-0.08359749057516908</v>
      </c>
      <c r="N84" s="2">
        <f t="shared" si="37"/>
        <v>-0.0012932192617780558</v>
      </c>
      <c r="O84" s="2">
        <f t="shared" si="38"/>
        <v>926.9999999999999</v>
      </c>
      <c r="P84" s="2">
        <f t="shared" si="39"/>
        <v>926</v>
      </c>
      <c r="X84" s="2">
        <v>72</v>
      </c>
      <c r="Y84" s="2">
        <f t="shared" si="20"/>
        <v>-637.4239897486898</v>
      </c>
      <c r="Z84" s="2">
        <f t="shared" si="21"/>
        <v>770.5132427757893</v>
      </c>
      <c r="AA84" s="2">
        <f t="shared" si="22"/>
        <v>-573.6815907738207</v>
      </c>
      <c r="AB84" s="2">
        <f t="shared" si="23"/>
        <v>693.4619184982104</v>
      </c>
    </row>
    <row r="85" spans="1:28" ht="12.75">
      <c r="A85" s="2">
        <f t="shared" si="24"/>
        <v>1</v>
      </c>
      <c r="B85" s="2">
        <f t="shared" si="25"/>
        <v>1</v>
      </c>
      <c r="C85" s="2">
        <f t="shared" si="26"/>
        <v>926</v>
      </c>
      <c r="D85" s="2">
        <f t="shared" si="27"/>
        <v>1.037</v>
      </c>
      <c r="E85" s="2">
        <f t="shared" si="28"/>
        <v>2.86684497588476</v>
      </c>
      <c r="F85" s="2">
        <f t="shared" si="29"/>
        <v>646.3551449718784</v>
      </c>
      <c r="G85" s="2">
        <f t="shared" si="30"/>
        <v>2.86684497588476</v>
      </c>
      <c r="H85" s="2">
        <f t="shared" si="31"/>
        <v>-248.1167920538905</v>
      </c>
      <c r="I85" s="2">
        <f t="shared" si="32"/>
        <v>892.1401557495809</v>
      </c>
      <c r="J85" s="2">
        <f t="shared" si="33"/>
        <v>1.8420554174194976</v>
      </c>
      <c r="K85" s="2">
        <f t="shared" si="34"/>
        <v>-0.0028999285662043572</v>
      </c>
      <c r="L85" s="2">
        <f t="shared" si="35"/>
        <v>1.2146407928261826</v>
      </c>
      <c r="M85" s="2">
        <f t="shared" si="36"/>
        <v>-0.08489644334411306</v>
      </c>
      <c r="N85" s="2">
        <f t="shared" si="37"/>
        <v>-0.001298952768943984</v>
      </c>
      <c r="O85" s="2">
        <f t="shared" si="38"/>
        <v>926</v>
      </c>
      <c r="P85" s="2">
        <f t="shared" si="39"/>
        <v>925</v>
      </c>
      <c r="X85" s="2">
        <v>73</v>
      </c>
      <c r="Y85" s="2">
        <f t="shared" si="20"/>
        <v>-661.3118653236517</v>
      </c>
      <c r="Z85" s="2">
        <f t="shared" si="21"/>
        <v>750.1110696304597</v>
      </c>
      <c r="AA85" s="2">
        <f t="shared" si="22"/>
        <v>-595.1806787912866</v>
      </c>
      <c r="AB85" s="2">
        <f t="shared" si="23"/>
        <v>675.0999626674137</v>
      </c>
    </row>
    <row r="86" spans="1:28" ht="12.75">
      <c r="A86" s="2">
        <f t="shared" si="24"/>
        <v>1</v>
      </c>
      <c r="B86" s="2">
        <f t="shared" si="25"/>
        <v>1</v>
      </c>
      <c r="C86" s="2">
        <f t="shared" si="26"/>
        <v>925</v>
      </c>
      <c r="D86" s="2">
        <f t="shared" si="27"/>
        <v>1.0375</v>
      </c>
      <c r="E86" s="2">
        <f t="shared" si="28"/>
        <v>2.8793015728708724</v>
      </c>
      <c r="F86" s="2">
        <f t="shared" si="29"/>
        <v>642.8642339657408</v>
      </c>
      <c r="G86" s="2">
        <f t="shared" si="30"/>
        <v>2.8793015728708724</v>
      </c>
      <c r="H86" s="2">
        <f t="shared" si="31"/>
        <v>-245.24786039827327</v>
      </c>
      <c r="I86" s="2">
        <f t="shared" si="32"/>
        <v>891.8960068136134</v>
      </c>
      <c r="J86" s="2">
        <f t="shared" si="33"/>
        <v>1.8391379984385272</v>
      </c>
      <c r="K86" s="2">
        <f t="shared" si="34"/>
        <v>-0.002917418980970421</v>
      </c>
      <c r="L86" s="2">
        <f t="shared" si="35"/>
        <v>1.2162534289294238</v>
      </c>
      <c r="M86" s="2">
        <f t="shared" si="36"/>
        <v>-0.08620122622184212</v>
      </c>
      <c r="N86" s="2">
        <f t="shared" si="37"/>
        <v>-0.0013047828777290604</v>
      </c>
      <c r="O86" s="2">
        <f t="shared" si="38"/>
        <v>925.0000000000001</v>
      </c>
      <c r="P86" s="2">
        <f t="shared" si="39"/>
        <v>924</v>
      </c>
      <c r="X86" s="2">
        <v>74</v>
      </c>
      <c r="Y86" s="2">
        <f t="shared" si="20"/>
        <v>-684.5471059286888</v>
      </c>
      <c r="Z86" s="2">
        <f t="shared" si="21"/>
        <v>728.9686274214115</v>
      </c>
      <c r="AA86" s="2">
        <f t="shared" si="22"/>
        <v>-616.0923953358199</v>
      </c>
      <c r="AB86" s="2">
        <f t="shared" si="23"/>
        <v>656.0717646792702</v>
      </c>
    </row>
    <row r="87" spans="1:28" ht="12.75">
      <c r="A87" s="2">
        <f t="shared" si="24"/>
        <v>1</v>
      </c>
      <c r="B87" s="2">
        <f t="shared" si="25"/>
        <v>1</v>
      </c>
      <c r="C87" s="2">
        <f t="shared" si="26"/>
        <v>924</v>
      </c>
      <c r="D87" s="2">
        <f t="shared" si="27"/>
        <v>1.038</v>
      </c>
      <c r="E87" s="2">
        <f t="shared" si="28"/>
        <v>2.8919669785104816</v>
      </c>
      <c r="F87" s="2">
        <f t="shared" si="29"/>
        <v>639.3572311647067</v>
      </c>
      <c r="G87" s="2">
        <f t="shared" si="30"/>
        <v>2.8919669785104816</v>
      </c>
      <c r="H87" s="2">
        <f t="shared" si="31"/>
        <v>-242.3666313673715</v>
      </c>
      <c r="I87" s="2">
        <f t="shared" si="32"/>
        <v>891.6470243317322</v>
      </c>
      <c r="J87" s="2">
        <f t="shared" si="33"/>
        <v>1.8362028190204793</v>
      </c>
      <c r="K87" s="2">
        <f t="shared" si="34"/>
        <v>-0.002935179418047884</v>
      </c>
      <c r="L87" s="2">
        <f t="shared" si="35"/>
        <v>1.2178778962075405</v>
      </c>
      <c r="M87" s="2">
        <f t="shared" si="36"/>
        <v>-0.08751193836177329</v>
      </c>
      <c r="N87" s="2">
        <f t="shared" si="37"/>
        <v>-0.0013107121399311694</v>
      </c>
      <c r="O87" s="2">
        <f t="shared" si="38"/>
        <v>923.9999999999999</v>
      </c>
      <c r="P87" s="2">
        <f t="shared" si="39"/>
        <v>923</v>
      </c>
      <c r="X87" s="2">
        <v>75</v>
      </c>
      <c r="Y87" s="2">
        <f t="shared" si="20"/>
        <v>-707.1067811865474</v>
      </c>
      <c r="Z87" s="2">
        <f t="shared" si="21"/>
        <v>707.1067811865476</v>
      </c>
      <c r="AA87" s="2">
        <f t="shared" si="22"/>
        <v>-636.3961030678927</v>
      </c>
      <c r="AB87" s="2">
        <f t="shared" si="23"/>
        <v>636.3961030678928</v>
      </c>
    </row>
    <row r="88" spans="1:28" ht="12.75">
      <c r="A88" s="2">
        <f t="shared" si="24"/>
        <v>1</v>
      </c>
      <c r="B88" s="2">
        <f t="shared" si="25"/>
        <v>1</v>
      </c>
      <c r="C88" s="2">
        <f t="shared" si="26"/>
        <v>923</v>
      </c>
      <c r="D88" s="2">
        <f t="shared" si="27"/>
        <v>1.0385</v>
      </c>
      <c r="E88" s="2">
        <f t="shared" si="28"/>
        <v>2.9048467970770275</v>
      </c>
      <c r="F88" s="2">
        <f t="shared" si="29"/>
        <v>635.8338766293625</v>
      </c>
      <c r="G88" s="2">
        <f t="shared" si="30"/>
        <v>2.9048467970770275</v>
      </c>
      <c r="H88" s="2">
        <f t="shared" si="31"/>
        <v>-239.4729006246418</v>
      </c>
      <c r="I88" s="2">
        <f t="shared" si="32"/>
        <v>891.3931399031633</v>
      </c>
      <c r="J88" s="2">
        <f t="shared" si="33"/>
        <v>1.8332496021043727</v>
      </c>
      <c r="K88" s="2">
        <f t="shared" si="34"/>
        <v>-0.0029532169161066157</v>
      </c>
      <c r="L88" s="2">
        <f t="shared" si="35"/>
        <v>1.2195143699207067</v>
      </c>
      <c r="M88" s="2">
        <f t="shared" si="36"/>
        <v>-0.08882868156471346</v>
      </c>
      <c r="N88" s="2">
        <f t="shared" si="37"/>
        <v>-0.0013167432029401738</v>
      </c>
      <c r="O88" s="2">
        <f t="shared" si="38"/>
        <v>923</v>
      </c>
      <c r="P88" s="2">
        <f t="shared" si="39"/>
        <v>922</v>
      </c>
      <c r="X88" s="2">
        <v>76</v>
      </c>
      <c r="Y88" s="2">
        <f t="shared" si="20"/>
        <v>-728.9686274214114</v>
      </c>
      <c r="Z88" s="2">
        <f t="shared" si="21"/>
        <v>684.5471059286889</v>
      </c>
      <c r="AA88" s="2">
        <f t="shared" si="22"/>
        <v>-656.0717646792702</v>
      </c>
      <c r="AB88" s="2">
        <f t="shared" si="23"/>
        <v>616.0923953358199</v>
      </c>
    </row>
    <row r="89" spans="1:28" ht="12.75">
      <c r="A89" s="2">
        <f t="shared" si="24"/>
        <v>1</v>
      </c>
      <c r="B89" s="2">
        <f t="shared" si="25"/>
        <v>1</v>
      </c>
      <c r="C89" s="2">
        <f t="shared" si="26"/>
        <v>922</v>
      </c>
      <c r="D89" s="2">
        <f t="shared" si="27"/>
        <v>1.0390000000000001</v>
      </c>
      <c r="E89" s="2">
        <f t="shared" si="28"/>
        <v>2.9179468443598466</v>
      </c>
      <c r="F89" s="2">
        <f t="shared" si="29"/>
        <v>632.2939033540804</v>
      </c>
      <c r="G89" s="2">
        <f t="shared" si="30"/>
        <v>2.9179468443598466</v>
      </c>
      <c r="H89" s="2">
        <f t="shared" si="31"/>
        <v>-236.56645829293504</v>
      </c>
      <c r="I89" s="2">
        <f t="shared" si="32"/>
        <v>891.1342832652871</v>
      </c>
      <c r="J89" s="2">
        <f t="shared" si="33"/>
        <v>1.8302780633283213</v>
      </c>
      <c r="K89" s="2">
        <f t="shared" si="34"/>
        <v>-0.0029715387760513856</v>
      </c>
      <c r="L89" s="2">
        <f t="shared" si="35"/>
        <v>1.2211630298823692</v>
      </c>
      <c r="M89" s="2">
        <f t="shared" si="36"/>
        <v>-0.09015156037910277</v>
      </c>
      <c r="N89" s="2">
        <f t="shared" si="37"/>
        <v>-0.0013228788143893055</v>
      </c>
      <c r="O89" s="2">
        <f t="shared" si="38"/>
        <v>921.9999999999999</v>
      </c>
      <c r="P89" s="2">
        <f t="shared" si="39"/>
        <v>921</v>
      </c>
      <c r="X89" s="2">
        <v>77</v>
      </c>
      <c r="Y89" s="2">
        <f t="shared" si="20"/>
        <v>-750.1110696304596</v>
      </c>
      <c r="Z89" s="2">
        <f t="shared" si="21"/>
        <v>661.3118653236518</v>
      </c>
      <c r="AA89" s="2">
        <f t="shared" si="22"/>
        <v>-675.0999626674136</v>
      </c>
      <c r="AB89" s="2">
        <f t="shared" si="23"/>
        <v>595.1806787912866</v>
      </c>
    </row>
    <row r="90" spans="1:28" ht="12.75">
      <c r="A90" s="2">
        <f t="shared" si="24"/>
        <v>1</v>
      </c>
      <c r="B90" s="2">
        <f t="shared" si="25"/>
        <v>1</v>
      </c>
      <c r="C90" s="2">
        <f t="shared" si="26"/>
        <v>921</v>
      </c>
      <c r="D90" s="2">
        <f t="shared" si="27"/>
        <v>1.0395</v>
      </c>
      <c r="E90" s="2">
        <f t="shared" si="28"/>
        <v>2.9312731580069453</v>
      </c>
      <c r="F90" s="2">
        <f t="shared" si="29"/>
        <v>628.737036998968</v>
      </c>
      <c r="G90" s="2">
        <f t="shared" si="30"/>
        <v>2.9312731580069453</v>
      </c>
      <c r="H90" s="2">
        <f t="shared" si="31"/>
        <v>-233.64708874342546</v>
      </c>
      <c r="I90" s="2">
        <f t="shared" si="32"/>
        <v>890.8703822227574</v>
      </c>
      <c r="J90" s="2">
        <f t="shared" si="33"/>
        <v>1.8272879107545614</v>
      </c>
      <c r="K90" s="2">
        <f t="shared" si="34"/>
        <v>-0.0029901525737598966</v>
      </c>
      <c r="L90" s="2">
        <f t="shared" si="35"/>
        <v>1.2228240606290617</v>
      </c>
      <c r="M90" s="2">
        <f t="shared" si="36"/>
        <v>-0.09148068220617</v>
      </c>
      <c r="N90" s="2">
        <f t="shared" si="37"/>
        <v>-0.0013291218270672367</v>
      </c>
      <c r="O90" s="2">
        <f t="shared" si="38"/>
        <v>921</v>
      </c>
      <c r="P90" s="2">
        <f t="shared" si="39"/>
        <v>920</v>
      </c>
      <c r="X90" s="2">
        <v>78</v>
      </c>
      <c r="Y90" s="2">
        <f t="shared" si="20"/>
        <v>-770.5132427757892</v>
      </c>
      <c r="Z90" s="2">
        <f t="shared" si="21"/>
        <v>637.4239897486899</v>
      </c>
      <c r="AA90" s="2">
        <f t="shared" si="22"/>
        <v>-693.4619184982103</v>
      </c>
      <c r="AB90" s="2">
        <f t="shared" si="23"/>
        <v>573.6815907738209</v>
      </c>
    </row>
    <row r="91" spans="1:28" ht="12.75">
      <c r="A91" s="2">
        <f t="shared" si="24"/>
        <v>1</v>
      </c>
      <c r="B91" s="2">
        <f t="shared" si="25"/>
        <v>1</v>
      </c>
      <c r="C91" s="2">
        <f t="shared" si="26"/>
        <v>920</v>
      </c>
      <c r="D91" s="2">
        <f t="shared" si="27"/>
        <v>1.04</v>
      </c>
      <c r="E91" s="2">
        <f t="shared" si="28"/>
        <v>2.9448320085032265</v>
      </c>
      <c r="F91" s="2">
        <f t="shared" si="29"/>
        <v>625.1629956086072</v>
      </c>
      <c r="G91" s="2">
        <f t="shared" si="30"/>
        <v>2.9448320085032265</v>
      </c>
      <c r="H91" s="2">
        <f t="shared" si="31"/>
        <v>-230.71457037410318</v>
      </c>
      <c r="I91" s="2">
        <f t="shared" si="32"/>
        <v>890.6013625731172</v>
      </c>
      <c r="J91" s="2">
        <f t="shared" si="33"/>
        <v>1.8242788445809648</v>
      </c>
      <c r="K91" s="2">
        <f t="shared" si="34"/>
        <v>-0.0030090661735966417</v>
      </c>
      <c r="L91" s="2">
        <f t="shared" si="35"/>
        <v>1.2244976515985018</v>
      </c>
      <c r="M91" s="2">
        <f t="shared" si="36"/>
        <v>-0.09281615741032656</v>
      </c>
      <c r="N91" s="2">
        <f t="shared" si="37"/>
        <v>-0.0013354752041565554</v>
      </c>
      <c r="O91" s="2">
        <f t="shared" si="38"/>
        <v>919.9999999999999</v>
      </c>
      <c r="P91" s="2">
        <f t="shared" si="39"/>
        <v>919</v>
      </c>
      <c r="X91" s="2">
        <v>79</v>
      </c>
      <c r="Y91" s="2">
        <f t="shared" si="20"/>
        <v>-790.1550123756904</v>
      </c>
      <c r="Z91" s="2">
        <f t="shared" si="21"/>
        <v>612.9070536529764</v>
      </c>
      <c r="AA91" s="2">
        <f t="shared" si="22"/>
        <v>-711.1395111381214</v>
      </c>
      <c r="AB91" s="2">
        <f t="shared" si="23"/>
        <v>551.6163482876788</v>
      </c>
    </row>
    <row r="92" spans="1:28" ht="12.75">
      <c r="A92" s="2">
        <f t="shared" si="24"/>
        <v>1</v>
      </c>
      <c r="B92" s="2">
        <f t="shared" si="25"/>
        <v>1</v>
      </c>
      <c r="C92" s="2">
        <f t="shared" si="26"/>
        <v>919</v>
      </c>
      <c r="D92" s="2">
        <f t="shared" si="27"/>
        <v>1.0405</v>
      </c>
      <c r="E92" s="2">
        <f t="shared" si="28"/>
        <v>2.9586299108106573</v>
      </c>
      <c r="F92" s="2">
        <f t="shared" si="29"/>
        <v>621.5714893168256</v>
      </c>
      <c r="G92" s="2">
        <f t="shared" si="30"/>
        <v>2.9586299108106573</v>
      </c>
      <c r="H92" s="2">
        <f t="shared" si="31"/>
        <v>-227.76867537720113</v>
      </c>
      <c r="I92" s="2">
        <f t="shared" si="32"/>
        <v>890.327148028698</v>
      </c>
      <c r="J92" s="2">
        <f t="shared" si="33"/>
        <v>1.8212505568382227</v>
      </c>
      <c r="K92" s="2">
        <f t="shared" si="34"/>
        <v>-0.0030282877427421084</v>
      </c>
      <c r="L92" s="2">
        <f t="shared" si="35"/>
        <v>1.2261839973164765</v>
      </c>
      <c r="M92" s="2">
        <f t="shared" si="36"/>
        <v>-0.09415809943509412</v>
      </c>
      <c r="N92" s="2">
        <f t="shared" si="37"/>
        <v>-0.0013419420247675617</v>
      </c>
      <c r="O92" s="2">
        <f t="shared" si="38"/>
        <v>919</v>
      </c>
      <c r="P92" s="2">
        <f t="shared" si="39"/>
        <v>918</v>
      </c>
      <c r="X92" s="2">
        <v>80</v>
      </c>
      <c r="Y92" s="2">
        <f t="shared" si="20"/>
        <v>-809.0169943749473</v>
      </c>
      <c r="Z92" s="2">
        <f t="shared" si="21"/>
        <v>587.7852522924733</v>
      </c>
      <c r="AA92" s="2">
        <f t="shared" si="22"/>
        <v>-728.1152949374526</v>
      </c>
      <c r="AB92" s="2">
        <f t="shared" si="23"/>
        <v>529.0067270632259</v>
      </c>
    </row>
    <row r="93" spans="1:28" ht="12.75">
      <c r="A93" s="2">
        <f t="shared" si="24"/>
        <v>1</v>
      </c>
      <c r="B93" s="2">
        <f t="shared" si="25"/>
        <v>1</v>
      </c>
      <c r="C93" s="2">
        <f t="shared" si="26"/>
        <v>918</v>
      </c>
      <c r="D93" s="2">
        <f t="shared" si="27"/>
        <v>1.041</v>
      </c>
      <c r="E93" s="2">
        <f t="shared" si="28"/>
        <v>2.9726736367333046</v>
      </c>
      <c r="F93" s="2">
        <f t="shared" si="29"/>
        <v>617.9622200366025</v>
      </c>
      <c r="G93" s="2">
        <f t="shared" si="30"/>
        <v>2.9726736367333046</v>
      </c>
      <c r="H93" s="2">
        <f t="shared" si="31"/>
        <v>-224.80916949486763</v>
      </c>
      <c r="I93" s="2">
        <f t="shared" si="32"/>
        <v>890.0476601345728</v>
      </c>
      <c r="J93" s="2">
        <f t="shared" si="33"/>
        <v>1.8182027310718127</v>
      </c>
      <c r="K93" s="2">
        <f t="shared" si="34"/>
        <v>-0.0030478257664099395</v>
      </c>
      <c r="L93" s="2">
        <f t="shared" si="35"/>
        <v>1.2278832975930565</v>
      </c>
      <c r="M93" s="2">
        <f t="shared" si="36"/>
        <v>-0.09550662492492368</v>
      </c>
      <c r="N93" s="2">
        <f t="shared" si="37"/>
        <v>-0.0013485254898295551</v>
      </c>
      <c r="O93" s="2">
        <f t="shared" si="38"/>
        <v>918</v>
      </c>
      <c r="P93" s="2">
        <f t="shared" si="39"/>
        <v>917</v>
      </c>
      <c r="X93" s="2">
        <v>81</v>
      </c>
      <c r="Y93" s="2">
        <f t="shared" si="20"/>
        <v>-827.080574274562</v>
      </c>
      <c r="Z93" s="2">
        <f t="shared" si="21"/>
        <v>562.0833778521305</v>
      </c>
      <c r="AA93" s="2">
        <f t="shared" si="22"/>
        <v>-744.3725168471058</v>
      </c>
      <c r="AB93" s="2">
        <f t="shared" si="23"/>
        <v>505.87504006691745</v>
      </c>
    </row>
    <row r="94" spans="1:28" ht="12.75">
      <c r="A94" s="2">
        <f t="shared" si="24"/>
        <v>1</v>
      </c>
      <c r="B94" s="2">
        <f t="shared" si="25"/>
        <v>1</v>
      </c>
      <c r="C94" s="2">
        <f t="shared" si="26"/>
        <v>917</v>
      </c>
      <c r="D94" s="2">
        <f t="shared" si="27"/>
        <v>1.0415</v>
      </c>
      <c r="E94" s="2">
        <f t="shared" si="28"/>
        <v>2.986970228049188</v>
      </c>
      <c r="F94" s="2">
        <f t="shared" si="29"/>
        <v>614.334881134206</v>
      </c>
      <c r="G94" s="2">
        <f t="shared" si="30"/>
        <v>2.986970228049188</v>
      </c>
      <c r="H94" s="2">
        <f t="shared" si="31"/>
        <v>-221.83581176235603</v>
      </c>
      <c r="I94" s="2">
        <f t="shared" si="32"/>
        <v>889.7628181823158</v>
      </c>
      <c r="J94" s="2">
        <f t="shared" si="33"/>
        <v>1.8151350420078127</v>
      </c>
      <c r="K94" s="2">
        <f t="shared" si="34"/>
        <v>-0.003067689064000012</v>
      </c>
      <c r="L94" s="2">
        <f t="shared" si="35"/>
        <v>1.2295957577287084</v>
      </c>
      <c r="M94" s="2">
        <f t="shared" si="36"/>
        <v>-0.09686185385327217</v>
      </c>
      <c r="N94" s="2">
        <f t="shared" si="37"/>
        <v>-0.0013552289283484953</v>
      </c>
      <c r="O94" s="2">
        <f t="shared" si="38"/>
        <v>917.0000000000001</v>
      </c>
      <c r="P94" s="2">
        <f t="shared" si="39"/>
        <v>916</v>
      </c>
      <c r="X94" s="2">
        <v>82</v>
      </c>
      <c r="Y94" s="2">
        <f t="shared" si="20"/>
        <v>-844.3279255020149</v>
      </c>
      <c r="Z94" s="2">
        <f t="shared" si="21"/>
        <v>535.826794978997</v>
      </c>
      <c r="AA94" s="2">
        <f t="shared" si="22"/>
        <v>-759.8951329518134</v>
      </c>
      <c r="AB94" s="2">
        <f t="shared" si="23"/>
        <v>482.2441154810973</v>
      </c>
    </row>
    <row r="95" spans="1:28" ht="12.75">
      <c r="A95" s="2">
        <f t="shared" si="24"/>
        <v>1</v>
      </c>
      <c r="B95" s="2">
        <f t="shared" si="25"/>
        <v>1</v>
      </c>
      <c r="C95" s="2">
        <f t="shared" si="26"/>
        <v>916</v>
      </c>
      <c r="D95" s="2">
        <f t="shared" si="27"/>
        <v>1.042</v>
      </c>
      <c r="E95" s="2">
        <f t="shared" si="28"/>
        <v>3.001527010475911</v>
      </c>
      <c r="F95" s="2">
        <f t="shared" si="29"/>
        <v>610.6891570865679</v>
      </c>
      <c r="G95" s="2">
        <f t="shared" si="30"/>
        <v>3.001527010475911</v>
      </c>
      <c r="H95" s="2">
        <f t="shared" si="31"/>
        <v>-218.84835423793922</v>
      </c>
      <c r="I95" s="2">
        <f t="shared" si="32"/>
        <v>889.4725391193061</v>
      </c>
      <c r="J95" s="2">
        <f t="shared" si="33"/>
        <v>1.8120471552015325</v>
      </c>
      <c r="K95" s="2">
        <f t="shared" si="34"/>
        <v>-0.003087886806280249</v>
      </c>
      <c r="L95" s="2">
        <f t="shared" si="35"/>
        <v>1.2313215887309321</v>
      </c>
      <c r="M95" s="2">
        <f t="shared" si="36"/>
        <v>-0.09822390965732852</v>
      </c>
      <c r="N95" s="2">
        <f t="shared" si="37"/>
        <v>-0.0013620558040563502</v>
      </c>
      <c r="O95" s="2">
        <f t="shared" si="38"/>
        <v>916.0000000000001</v>
      </c>
      <c r="P95" s="2">
        <f t="shared" si="39"/>
        <v>915</v>
      </c>
      <c r="X95" s="2">
        <v>83</v>
      </c>
      <c r="Y95" s="2">
        <f t="shared" si="20"/>
        <v>-860.7420270039436</v>
      </c>
      <c r="Z95" s="2">
        <f t="shared" si="21"/>
        <v>509.0414157503714</v>
      </c>
      <c r="AA95" s="2">
        <f t="shared" si="22"/>
        <v>-774.6678243035492</v>
      </c>
      <c r="AB95" s="2">
        <f t="shared" si="23"/>
        <v>458.1372741753343</v>
      </c>
    </row>
    <row r="96" spans="1:28" ht="12.75">
      <c r="A96" s="2">
        <f t="shared" si="24"/>
        <v>1</v>
      </c>
      <c r="B96" s="2">
        <f t="shared" si="25"/>
        <v>1</v>
      </c>
      <c r="C96" s="2">
        <f t="shared" si="26"/>
        <v>915</v>
      </c>
      <c r="D96" s="2">
        <f t="shared" si="27"/>
        <v>1.0425</v>
      </c>
      <c r="E96" s="2">
        <f t="shared" si="28"/>
        <v>3.0163516085253264</v>
      </c>
      <c r="F96" s="2">
        <f t="shared" si="29"/>
        <v>607.0247231208223</v>
      </c>
      <c r="G96" s="2">
        <f t="shared" si="30"/>
        <v>3.0163516085253264</v>
      </c>
      <c r="H96" s="2">
        <f t="shared" si="31"/>
        <v>-215.8465417187044</v>
      </c>
      <c r="I96" s="2">
        <f t="shared" si="32"/>
        <v>889.1767374532892</v>
      </c>
      <c r="J96" s="2">
        <f t="shared" si="33"/>
        <v>1.8089387266678814</v>
      </c>
      <c r="K96" s="2">
        <f t="shared" si="34"/>
        <v>-0.0031084285336511197</v>
      </c>
      <c r="L96" s="2">
        <f t="shared" si="35"/>
        <v>1.2330610075420787</v>
      </c>
      <c r="M96" s="2">
        <f t="shared" si="36"/>
        <v>-0.09959291937983306</v>
      </c>
      <c r="N96" s="2">
        <f t="shared" si="37"/>
        <v>-0.0013690097225045328</v>
      </c>
      <c r="O96" s="2">
        <f t="shared" si="38"/>
        <v>915</v>
      </c>
      <c r="P96" s="2">
        <f t="shared" si="39"/>
        <v>914</v>
      </c>
      <c r="X96" s="2">
        <v>84</v>
      </c>
      <c r="Y96" s="2">
        <f t="shared" si="20"/>
        <v>-876.3066800438634</v>
      </c>
      <c r="Z96" s="2">
        <f t="shared" si="21"/>
        <v>481.7536741017156</v>
      </c>
      <c r="AA96" s="2">
        <f t="shared" si="22"/>
        <v>-788.676012039477</v>
      </c>
      <c r="AB96" s="2">
        <f t="shared" si="23"/>
        <v>433.578306691544</v>
      </c>
    </row>
    <row r="97" spans="1:28" ht="12.75">
      <c r="A97" s="2">
        <f t="shared" si="24"/>
        <v>1</v>
      </c>
      <c r="B97" s="2">
        <f t="shared" si="25"/>
        <v>1</v>
      </c>
      <c r="C97" s="2">
        <f t="shared" si="26"/>
        <v>914</v>
      </c>
      <c r="D97" s="2">
        <f t="shared" si="27"/>
        <v>1.0430000000000001</v>
      </c>
      <c r="E97" s="2">
        <f t="shared" si="28"/>
        <v>3.0314519613200446</v>
      </c>
      <c r="F97" s="2">
        <f t="shared" si="29"/>
        <v>603.3412448348872</v>
      </c>
      <c r="G97" s="2">
        <f t="shared" si="30"/>
        <v>3.0314519613200446</v>
      </c>
      <c r="H97" s="2">
        <f t="shared" si="31"/>
        <v>-212.83011144131422</v>
      </c>
      <c r="I97" s="2">
        <f t="shared" si="32"/>
        <v>888.8753251518898</v>
      </c>
      <c r="J97" s="2">
        <f t="shared" si="33"/>
        <v>1.805809402492289</v>
      </c>
      <c r="K97" s="2">
        <f t="shared" si="34"/>
        <v>-0.0031293241755923074</v>
      </c>
      <c r="L97" s="2">
        <f t="shared" si="35"/>
        <v>1.234814237279078</v>
      </c>
      <c r="M97" s="2">
        <f t="shared" si="36"/>
        <v>-0.10096901381842605</v>
      </c>
      <c r="N97" s="2">
        <f t="shared" si="37"/>
        <v>-0.0013760944385929896</v>
      </c>
      <c r="O97" s="2">
        <f t="shared" si="38"/>
        <v>914</v>
      </c>
      <c r="P97" s="2">
        <f t="shared" si="39"/>
        <v>913</v>
      </c>
      <c r="X97" s="2">
        <v>85</v>
      </c>
      <c r="Y97" s="2">
        <f t="shared" si="20"/>
        <v>-891.0065241883677</v>
      </c>
      <c r="Z97" s="2">
        <f t="shared" si="21"/>
        <v>453.99049973954686</v>
      </c>
      <c r="AA97" s="2">
        <f t="shared" si="22"/>
        <v>-801.905871769531</v>
      </c>
      <c r="AB97" s="2">
        <f t="shared" si="23"/>
        <v>408.5914497655922</v>
      </c>
    </row>
    <row r="98" spans="1:28" ht="12.75">
      <c r="A98" s="2">
        <f t="shared" si="24"/>
        <v>1</v>
      </c>
      <c r="B98" s="2">
        <f t="shared" si="25"/>
        <v>1</v>
      </c>
      <c r="C98" s="2">
        <f t="shared" si="26"/>
        <v>913</v>
      </c>
      <c r="D98" s="2">
        <f t="shared" si="27"/>
        <v>1.0435</v>
      </c>
      <c r="E98" s="2">
        <f t="shared" si="28"/>
        <v>3.04683633944461</v>
      </c>
      <c r="F98" s="2">
        <f t="shared" si="29"/>
        <v>599.6383777978176</v>
      </c>
      <c r="G98" s="2">
        <f t="shared" si="30"/>
        <v>3.04683633944461</v>
      </c>
      <c r="H98" s="2">
        <f t="shared" si="31"/>
        <v>-209.7987927667512</v>
      </c>
      <c r="I98" s="2">
        <f t="shared" si="32"/>
        <v>888.5682115367474</v>
      </c>
      <c r="J98" s="2">
        <f t="shared" si="33"/>
        <v>1.802658818420914</v>
      </c>
      <c r="K98" s="2">
        <f t="shared" si="34"/>
        <v>-0.003150584071375029</v>
      </c>
      <c r="L98" s="2">
        <f t="shared" si="35"/>
        <v>1.2365815074858406</v>
      </c>
      <c r="M98" s="2">
        <f t="shared" si="36"/>
        <v>-0.1023523276830387</v>
      </c>
      <c r="N98" s="2">
        <f t="shared" si="37"/>
        <v>-0.0013833138646126564</v>
      </c>
      <c r="O98" s="2">
        <f t="shared" si="38"/>
        <v>913.0000000000001</v>
      </c>
      <c r="P98" s="2">
        <f t="shared" si="39"/>
        <v>912</v>
      </c>
      <c r="X98" s="2">
        <v>86</v>
      </c>
      <c r="Y98" s="2">
        <f t="shared" si="20"/>
        <v>-904.8270524660194</v>
      </c>
      <c r="Z98" s="2">
        <f t="shared" si="21"/>
        <v>425.77929156507287</v>
      </c>
      <c r="AA98" s="2">
        <f t="shared" si="22"/>
        <v>-814.3443472194174</v>
      </c>
      <c r="AB98" s="2">
        <f t="shared" si="23"/>
        <v>383.2013624085656</v>
      </c>
    </row>
    <row r="99" spans="1:28" ht="12.75">
      <c r="A99" s="2">
        <f t="shared" si="24"/>
        <v>1</v>
      </c>
      <c r="B99" s="2">
        <f t="shared" si="25"/>
        <v>1</v>
      </c>
      <c r="C99" s="2">
        <f t="shared" si="26"/>
        <v>912</v>
      </c>
      <c r="D99" s="2">
        <f t="shared" si="27"/>
        <v>1.044</v>
      </c>
      <c r="E99" s="2">
        <f t="shared" si="28"/>
        <v>3.062513362909897</v>
      </c>
      <c r="F99" s="2">
        <f t="shared" si="29"/>
        <v>595.9157671286262</v>
      </c>
      <c r="G99" s="2">
        <f t="shared" si="30"/>
        <v>3.062513362909897</v>
      </c>
      <c r="H99" s="2">
        <f t="shared" si="31"/>
        <v>-206.7523068479882</v>
      </c>
      <c r="I99" s="2">
        <f t="shared" si="32"/>
        <v>888.2553031719176</v>
      </c>
      <c r="J99" s="2">
        <f t="shared" si="33"/>
        <v>1.7994865994287754</v>
      </c>
      <c r="K99" s="2">
        <f t="shared" si="34"/>
        <v>-0.003172218992138598</v>
      </c>
      <c r="L99" s="2">
        <f t="shared" si="35"/>
        <v>1.2383630543991582</v>
      </c>
      <c r="M99" s="2">
        <f t="shared" si="36"/>
        <v>-0.10374299976185952</v>
      </c>
      <c r="N99" s="2">
        <f t="shared" si="37"/>
        <v>-0.0013906720788208204</v>
      </c>
      <c r="O99" s="2">
        <f t="shared" si="38"/>
        <v>912</v>
      </c>
      <c r="P99" s="2">
        <f t="shared" si="39"/>
        <v>911</v>
      </c>
      <c r="X99" s="2">
        <v>87</v>
      </c>
      <c r="Y99" s="2">
        <f t="shared" si="20"/>
        <v>-917.7546256839811</v>
      </c>
      <c r="Z99" s="2">
        <f t="shared" si="21"/>
        <v>397.1478906347806</v>
      </c>
      <c r="AA99" s="2">
        <f t="shared" si="22"/>
        <v>-825.979163115583</v>
      </c>
      <c r="AB99" s="2">
        <f t="shared" si="23"/>
        <v>357.4331015713026</v>
      </c>
    </row>
    <row r="100" spans="1:28" ht="12.75">
      <c r="A100" s="2">
        <f t="shared" si="24"/>
        <v>1</v>
      </c>
      <c r="B100" s="2">
        <f t="shared" si="25"/>
        <v>1</v>
      </c>
      <c r="C100" s="2">
        <f t="shared" si="26"/>
        <v>911</v>
      </c>
      <c r="D100" s="2">
        <f t="shared" si="27"/>
        <v>1.0445</v>
      </c>
      <c r="E100" s="2">
        <f t="shared" si="28"/>
        <v>3.0784920203224146</v>
      </c>
      <c r="F100" s="2">
        <f t="shared" si="29"/>
        <v>592.1730470521387</v>
      </c>
      <c r="G100" s="2">
        <f t="shared" si="30"/>
        <v>3.0784920203224146</v>
      </c>
      <c r="H100" s="2">
        <f t="shared" si="31"/>
        <v>-203.69036627943973</v>
      </c>
      <c r="I100" s="2">
        <f t="shared" si="32"/>
        <v>887.9365037461562</v>
      </c>
      <c r="J100" s="2">
        <f t="shared" si="33"/>
        <v>1.7962923592643338</v>
      </c>
      <c r="K100" s="2">
        <f t="shared" si="34"/>
        <v>-0.0031942401644415863</v>
      </c>
      <c r="L100" s="2">
        <f t="shared" si="35"/>
        <v>1.2401591212290124</v>
      </c>
      <c r="M100" s="2">
        <f t="shared" si="36"/>
        <v>-0.1051411730964471</v>
      </c>
      <c r="N100" s="2">
        <f t="shared" si="37"/>
        <v>-0.0013981733345875824</v>
      </c>
      <c r="O100" s="2">
        <f t="shared" si="38"/>
        <v>911</v>
      </c>
      <c r="P100" s="2">
        <f t="shared" si="39"/>
        <v>910</v>
      </c>
      <c r="X100" s="2">
        <v>88</v>
      </c>
      <c r="Y100" s="2">
        <f t="shared" si="20"/>
        <v>-929.7764858882514</v>
      </c>
      <c r="Z100" s="2">
        <f t="shared" si="21"/>
        <v>368.1245526846781</v>
      </c>
      <c r="AA100" s="2">
        <f t="shared" si="22"/>
        <v>-836.7988372994262</v>
      </c>
      <c r="AB100" s="2">
        <f t="shared" si="23"/>
        <v>331.31209741621035</v>
      </c>
    </row>
    <row r="101" spans="1:28" ht="12.75">
      <c r="A101" s="2">
        <f t="shared" si="24"/>
        <v>1</v>
      </c>
      <c r="B101" s="2">
        <f t="shared" si="25"/>
        <v>1</v>
      </c>
      <c r="C101" s="2">
        <f t="shared" si="26"/>
        <v>910</v>
      </c>
      <c r="D101" s="2">
        <f t="shared" si="27"/>
        <v>1.045</v>
      </c>
      <c r="E101" s="2">
        <f t="shared" si="28"/>
        <v>3.0947816893549316</v>
      </c>
      <c r="F101" s="2">
        <f t="shared" si="29"/>
        <v>588.4098404303186</v>
      </c>
      <c r="G101" s="2">
        <f t="shared" si="30"/>
        <v>3.0947816893549316</v>
      </c>
      <c r="H101" s="2">
        <f t="shared" si="31"/>
        <v>-200.61267472695832</v>
      </c>
      <c r="I101" s="2">
        <f t="shared" si="32"/>
        <v>887.61171394867</v>
      </c>
      <c r="J101" s="2">
        <f t="shared" si="33"/>
        <v>1.79307569996893</v>
      </c>
      <c r="K101" s="2">
        <f t="shared" si="34"/>
        <v>-0.003216659295403934</v>
      </c>
      <c r="L101" s="2">
        <f t="shared" si="35"/>
        <v>1.241969958454249</v>
      </c>
      <c r="M101" s="2">
        <f t="shared" si="36"/>
        <v>-0.10654699516661426</v>
      </c>
      <c r="N101" s="2">
        <f t="shared" si="37"/>
        <v>-0.0014058220701671509</v>
      </c>
      <c r="O101" s="2">
        <f t="shared" si="38"/>
        <v>909.9999999999999</v>
      </c>
      <c r="P101" s="2">
        <f t="shared" si="39"/>
        <v>909</v>
      </c>
      <c r="X101" s="2">
        <v>89</v>
      </c>
      <c r="Y101" s="2">
        <f t="shared" si="20"/>
        <v>-940.8807689542255</v>
      </c>
      <c r="Z101" s="2">
        <f t="shared" si="21"/>
        <v>338.7379202452913</v>
      </c>
      <c r="AA101" s="2">
        <f t="shared" si="22"/>
        <v>-846.7926920588029</v>
      </c>
      <c r="AB101" s="2">
        <f t="shared" si="23"/>
        <v>304.86412822076215</v>
      </c>
    </row>
    <row r="102" spans="1:28" ht="12.75">
      <c r="A102" s="2">
        <f t="shared" si="24"/>
        <v>1</v>
      </c>
      <c r="B102" s="2">
        <f t="shared" si="25"/>
        <v>1</v>
      </c>
      <c r="C102" s="2">
        <f t="shared" si="26"/>
        <v>909</v>
      </c>
      <c r="D102" s="2">
        <f t="shared" si="27"/>
        <v>1.0455</v>
      </c>
      <c r="E102" s="2">
        <f t="shared" si="28"/>
        <v>3.1113921586190827</v>
      </c>
      <c r="F102" s="2">
        <f t="shared" si="29"/>
        <v>584.6257582673927</v>
      </c>
      <c r="G102" s="2">
        <f t="shared" si="30"/>
        <v>3.1113921586190827</v>
      </c>
      <c r="H102" s="2">
        <f t="shared" si="31"/>
        <v>-197.51892653704394</v>
      </c>
      <c r="I102" s="2">
        <f t="shared" si="32"/>
        <v>887.2808313378881</v>
      </c>
      <c r="J102" s="2">
        <f t="shared" si="33"/>
        <v>1.7898362113693596</v>
      </c>
      <c r="K102" s="2">
        <f t="shared" si="34"/>
        <v>-0.0032394885995703504</v>
      </c>
      <c r="L102" s="2">
        <f t="shared" si="35"/>
        <v>1.2437958241346667</v>
      </c>
      <c r="M102" s="2">
        <f t="shared" si="36"/>
        <v>-0.10796061808576685</v>
      </c>
      <c r="N102" s="2">
        <f t="shared" si="37"/>
        <v>-0.0014136229191525906</v>
      </c>
      <c r="O102" s="2">
        <f t="shared" si="38"/>
        <v>909</v>
      </c>
      <c r="P102" s="2">
        <f t="shared" si="39"/>
        <v>908</v>
      </c>
      <c r="X102" s="2">
        <v>90</v>
      </c>
      <c r="Y102" s="2">
        <f t="shared" si="20"/>
        <v>-951.0565162951535</v>
      </c>
      <c r="Z102" s="2">
        <f t="shared" si="21"/>
        <v>309.0169943749475</v>
      </c>
      <c r="AA102" s="2">
        <f t="shared" si="22"/>
        <v>-855.9508646656382</v>
      </c>
      <c r="AB102" s="2">
        <f t="shared" si="23"/>
        <v>278.11529493745275</v>
      </c>
    </row>
    <row r="103" spans="1:28" ht="12.75">
      <c r="A103" s="2">
        <f t="shared" si="24"/>
        <v>1</v>
      </c>
      <c r="B103" s="2">
        <f t="shared" si="25"/>
        <v>1</v>
      </c>
      <c r="C103" s="2">
        <f t="shared" si="26"/>
        <v>908</v>
      </c>
      <c r="D103" s="2">
        <f t="shared" si="27"/>
        <v>1.046</v>
      </c>
      <c r="E103" s="2">
        <f t="shared" si="28"/>
        <v>3.128333651062178</v>
      </c>
      <c r="F103" s="2">
        <f t="shared" si="29"/>
        <v>580.8203991869807</v>
      </c>
      <c r="G103" s="2">
        <f t="shared" si="30"/>
        <v>3.128333651062178</v>
      </c>
      <c r="H103" s="2">
        <f t="shared" si="31"/>
        <v>-194.4088063238185</v>
      </c>
      <c r="I103" s="2">
        <f t="shared" si="32"/>
        <v>886.9437502027669</v>
      </c>
      <c r="J103" s="2">
        <f t="shared" si="33"/>
        <v>1.786573470541727</v>
      </c>
      <c r="K103" s="2">
        <f t="shared" si="34"/>
        <v>-0.0032627408276324488</v>
      </c>
      <c r="L103" s="2">
        <f t="shared" si="35"/>
        <v>1.2456369842406536</v>
      </c>
      <c r="M103" s="2">
        <f t="shared" si="36"/>
        <v>-0.1093821988074124</v>
      </c>
      <c r="N103" s="2">
        <f t="shared" si="37"/>
        <v>-0.0014215807216455545</v>
      </c>
      <c r="O103" s="2">
        <f t="shared" si="38"/>
        <v>908.0000000000001</v>
      </c>
      <c r="P103" s="2">
        <f t="shared" si="39"/>
        <v>907</v>
      </c>
      <c r="X103" s="2">
        <v>91</v>
      </c>
      <c r="Y103" s="2">
        <f t="shared" si="20"/>
        <v>-960.293685676943</v>
      </c>
      <c r="Z103" s="2">
        <f t="shared" si="21"/>
        <v>278.9911060392291</v>
      </c>
      <c r="AA103" s="2">
        <f t="shared" si="22"/>
        <v>-864.2643171092487</v>
      </c>
      <c r="AB103" s="2">
        <f t="shared" si="23"/>
        <v>251.0919954353062</v>
      </c>
    </row>
    <row r="104" spans="1:28" ht="12.75">
      <c r="A104" s="2">
        <f t="shared" si="24"/>
        <v>1</v>
      </c>
      <c r="B104" s="2">
        <f t="shared" si="25"/>
        <v>1</v>
      </c>
      <c r="C104" s="2">
        <f t="shared" si="26"/>
        <v>907</v>
      </c>
      <c r="D104" s="2">
        <f t="shared" si="27"/>
        <v>1.0465</v>
      </c>
      <c r="E104" s="2">
        <f t="shared" si="28"/>
        <v>3.145616849008036</v>
      </c>
      <c r="F104" s="2">
        <f t="shared" si="29"/>
        <v>576.9933488792433</v>
      </c>
      <c r="G104" s="2">
        <f t="shared" si="30"/>
        <v>3.145616849008036</v>
      </c>
      <c r="H104" s="2">
        <f t="shared" si="31"/>
        <v>-191.28198853220397</v>
      </c>
      <c r="I104" s="2">
        <f t="shared" si="32"/>
        <v>886.6003614161037</v>
      </c>
      <c r="J104" s="2">
        <f t="shared" si="33"/>
        <v>1.7832870412445614</v>
      </c>
      <c r="K104" s="2">
        <f t="shared" si="34"/>
        <v>-0.003286429297165716</v>
      </c>
      <c r="L104" s="2">
        <f t="shared" si="35"/>
        <v>1.2474937130015842</v>
      </c>
      <c r="M104" s="2">
        <f t="shared" si="36"/>
        <v>-0.11081189934364755</v>
      </c>
      <c r="N104" s="2">
        <f t="shared" si="37"/>
        <v>-0.0014297005362351456</v>
      </c>
      <c r="O104" s="2">
        <f t="shared" si="38"/>
        <v>907</v>
      </c>
      <c r="P104" s="2">
        <f t="shared" si="39"/>
        <v>906</v>
      </c>
      <c r="X104" s="2">
        <v>92</v>
      </c>
      <c r="Y104" s="2">
        <f t="shared" si="20"/>
        <v>-968.5831611286311</v>
      </c>
      <c r="Z104" s="2">
        <f t="shared" si="21"/>
        <v>248.6898871648548</v>
      </c>
      <c r="AA104" s="2">
        <f t="shared" si="22"/>
        <v>-871.724845015768</v>
      </c>
      <c r="AB104" s="2">
        <f t="shared" si="23"/>
        <v>223.82089844836935</v>
      </c>
    </row>
    <row r="105" spans="1:28" ht="12.75">
      <c r="A105" s="2">
        <f t="shared" si="24"/>
        <v>1</v>
      </c>
      <c r="B105" s="2">
        <f t="shared" si="25"/>
        <v>1</v>
      </c>
      <c r="C105" s="2">
        <f t="shared" si="26"/>
        <v>906</v>
      </c>
      <c r="D105" s="2">
        <f t="shared" si="27"/>
        <v>1.0470000000000002</v>
      </c>
      <c r="E105" s="2">
        <f t="shared" si="28"/>
        <v>3.1632529209860536</v>
      </c>
      <c r="F105" s="2">
        <f t="shared" si="29"/>
        <v>573.1441795159535</v>
      </c>
      <c r="G105" s="2">
        <f t="shared" si="30"/>
        <v>3.1632529209860536</v>
      </c>
      <c r="H105" s="2">
        <f t="shared" si="31"/>
        <v>-188.13813697560508</v>
      </c>
      <c r="I105" s="2">
        <f t="shared" si="32"/>
        <v>886.2505522792911</v>
      </c>
      <c r="J105" s="2">
        <f t="shared" si="33"/>
        <v>1.7799764733190078</v>
      </c>
      <c r="K105" s="2">
        <f t="shared" si="34"/>
        <v>-0.0033105679255536202</v>
      </c>
      <c r="L105" s="2">
        <f t="shared" si="35"/>
        <v>1.2493662932743168</v>
      </c>
      <c r="M105" s="2">
        <f t="shared" si="36"/>
        <v>-0.11224988699646854</v>
      </c>
      <c r="N105" s="2">
        <f t="shared" si="37"/>
        <v>-0.0014379876528209934</v>
      </c>
      <c r="O105" s="2">
        <f t="shared" si="38"/>
        <v>906.0000000000001</v>
      </c>
      <c r="P105" s="2">
        <f t="shared" si="39"/>
        <v>905</v>
      </c>
      <c r="X105" s="2">
        <v>93</v>
      </c>
      <c r="Y105" s="2">
        <f t="shared" si="20"/>
        <v>-975.9167619387474</v>
      </c>
      <c r="Z105" s="2">
        <f t="shared" si="21"/>
        <v>218.14324139654232</v>
      </c>
      <c r="AA105" s="2">
        <f t="shared" si="22"/>
        <v>-878.3250857448727</v>
      </c>
      <c r="AB105" s="2">
        <f t="shared" si="23"/>
        <v>196.32891725688808</v>
      </c>
    </row>
    <row r="106" spans="1:28" ht="12.75">
      <c r="A106" s="2">
        <f t="shared" si="24"/>
        <v>1</v>
      </c>
      <c r="B106" s="2">
        <f t="shared" si="25"/>
        <v>1</v>
      </c>
      <c r="C106" s="2">
        <f t="shared" si="26"/>
        <v>905</v>
      </c>
      <c r="D106" s="2">
        <f t="shared" si="27"/>
        <v>1.0475</v>
      </c>
      <c r="E106" s="2">
        <f t="shared" si="28"/>
        <v>3.181253550499605</v>
      </c>
      <c r="F106" s="2">
        <f t="shared" si="29"/>
        <v>569.2724491311612</v>
      </c>
      <c r="G106" s="2">
        <f t="shared" si="30"/>
        <v>3.181253550499605</v>
      </c>
      <c r="H106" s="2">
        <f t="shared" si="31"/>
        <v>-184.97690434625503</v>
      </c>
      <c r="I106" s="2">
        <f t="shared" si="32"/>
        <v>885.8942063578903</v>
      </c>
      <c r="J106" s="2">
        <f t="shared" si="33"/>
        <v>1.7766413020537244</v>
      </c>
      <c r="K106" s="2">
        <f t="shared" si="34"/>
        <v>-0.0033351712652833765</v>
      </c>
      <c r="L106" s="2">
        <f t="shared" si="35"/>
        <v>1.251255016933225</v>
      </c>
      <c r="M106" s="2">
        <f t="shared" si="36"/>
        <v>-0.11369633460284367</v>
      </c>
      <c r="N106" s="2">
        <f t="shared" si="37"/>
        <v>-0.0014464476063751341</v>
      </c>
      <c r="O106" s="2">
        <f t="shared" si="38"/>
        <v>905</v>
      </c>
      <c r="P106" s="2">
        <f t="shared" si="39"/>
        <v>904</v>
      </c>
      <c r="X106" s="2">
        <v>94</v>
      </c>
      <c r="Y106" s="2">
        <f t="shared" si="20"/>
        <v>-982.2872507286886</v>
      </c>
      <c r="Z106" s="2">
        <f t="shared" si="21"/>
        <v>187.38131458572502</v>
      </c>
      <c r="AA106" s="2">
        <f t="shared" si="22"/>
        <v>-884.0585256558197</v>
      </c>
      <c r="AB106" s="2">
        <f t="shared" si="23"/>
        <v>168.64318312715253</v>
      </c>
    </row>
    <row r="107" spans="1:28" ht="12.75">
      <c r="A107" s="2">
        <f t="shared" si="24"/>
        <v>1</v>
      </c>
      <c r="B107" s="2">
        <f t="shared" si="25"/>
        <v>1</v>
      </c>
      <c r="C107" s="2">
        <f t="shared" si="26"/>
        <v>904</v>
      </c>
      <c r="D107" s="2">
        <f t="shared" si="27"/>
        <v>1.048</v>
      </c>
      <c r="E107" s="2">
        <f t="shared" si="28"/>
        <v>3.199630966896052</v>
      </c>
      <c r="F107" s="2">
        <f t="shared" si="29"/>
        <v>565.3777009649608</v>
      </c>
      <c r="G107" s="2">
        <f t="shared" si="30"/>
        <v>3.199630966896052</v>
      </c>
      <c r="H107" s="2">
        <f t="shared" si="31"/>
        <v>-181.79793169622752</v>
      </c>
      <c r="I107" s="2">
        <f t="shared" si="32"/>
        <v>885.5312033073559</v>
      </c>
      <c r="J107" s="2">
        <f t="shared" si="33"/>
        <v>1.7732810475119154</v>
      </c>
      <c r="K107" s="2">
        <f t="shared" si="34"/>
        <v>-0.0033602545418089935</v>
      </c>
      <c r="L107" s="2">
        <f t="shared" si="35"/>
        <v>1.253160185283316</v>
      </c>
      <c r="M107" s="2">
        <f t="shared" si="36"/>
        <v>-0.11515142079456187</v>
      </c>
      <c r="N107" s="2">
        <f t="shared" si="37"/>
        <v>-0.0014550861917181912</v>
      </c>
      <c r="O107" s="2">
        <f t="shared" si="38"/>
        <v>903.9999999999999</v>
      </c>
      <c r="P107" s="2">
        <f t="shared" si="39"/>
        <v>903</v>
      </c>
      <c r="X107" s="2">
        <v>95</v>
      </c>
      <c r="Y107" s="2">
        <f t="shared" si="20"/>
        <v>-987.6883405951377</v>
      </c>
      <c r="Z107" s="2">
        <f t="shared" si="21"/>
        <v>156.43446504023098</v>
      </c>
      <c r="AA107" s="2">
        <f t="shared" si="22"/>
        <v>-888.9195065356239</v>
      </c>
      <c r="AB107" s="2">
        <f t="shared" si="23"/>
        <v>140.79101853620787</v>
      </c>
    </row>
    <row r="108" spans="1:28" ht="12.75">
      <c r="A108" s="2">
        <f t="shared" si="24"/>
        <v>1</v>
      </c>
      <c r="B108" s="2">
        <f t="shared" si="25"/>
        <v>1</v>
      </c>
      <c r="C108" s="2">
        <f t="shared" si="26"/>
        <v>903</v>
      </c>
      <c r="D108" s="2">
        <f t="shared" si="27"/>
        <v>1.0485</v>
      </c>
      <c r="E108" s="2">
        <f t="shared" si="28"/>
        <v>3.218397978533517</v>
      </c>
      <c r="F108" s="2">
        <f t="shared" si="29"/>
        <v>561.4594627676413</v>
      </c>
      <c r="G108" s="2">
        <f t="shared" si="30"/>
        <v>3.218397978533517</v>
      </c>
      <c r="H108" s="2">
        <f t="shared" si="31"/>
        <v>-178.60084788693376</v>
      </c>
      <c r="I108" s="2">
        <f t="shared" si="32"/>
        <v>885.1614186881782</v>
      </c>
      <c r="J108" s="2">
        <f t="shared" si="33"/>
        <v>1.7698952138176893</v>
      </c>
      <c r="K108" s="2">
        <f t="shared" si="34"/>
        <v>-0.0033858336942260703</v>
      </c>
      <c r="L108" s="2">
        <f t="shared" si="35"/>
        <v>1.255082109498148</v>
      </c>
      <c r="M108" s="2">
        <f t="shared" si="36"/>
        <v>-0.1166153302739561</v>
      </c>
      <c r="N108" s="2">
        <f t="shared" si="37"/>
        <v>-0.001463909479394232</v>
      </c>
      <c r="O108" s="2">
        <f t="shared" si="38"/>
        <v>902.9999999999999</v>
      </c>
      <c r="P108" s="2">
        <f t="shared" si="39"/>
        <v>902</v>
      </c>
      <c r="X108" s="2">
        <v>96</v>
      </c>
      <c r="Y108" s="2">
        <f t="shared" si="20"/>
        <v>-992.1147013144778</v>
      </c>
      <c r="Z108" s="2">
        <f t="shared" si="21"/>
        <v>125.33323356430454</v>
      </c>
      <c r="AA108" s="2">
        <f t="shared" si="22"/>
        <v>-892.90323118303</v>
      </c>
      <c r="AB108" s="2">
        <f t="shared" si="23"/>
        <v>112.79991020787408</v>
      </c>
    </row>
    <row r="109" spans="1:28" ht="12.75">
      <c r="A109" s="2">
        <f t="shared" si="24"/>
        <v>1</v>
      </c>
      <c r="B109" s="2">
        <f t="shared" si="25"/>
        <v>1</v>
      </c>
      <c r="C109" s="2">
        <f t="shared" si="26"/>
        <v>902</v>
      </c>
      <c r="D109" s="2">
        <f t="shared" si="27"/>
        <v>1.049</v>
      </c>
      <c r="E109" s="2">
        <f t="shared" si="28"/>
        <v>3.237568008437165</v>
      </c>
      <c r="F109" s="2">
        <f t="shared" si="29"/>
        <v>557.5172460612505</v>
      </c>
      <c r="G109" s="2">
        <f t="shared" si="30"/>
        <v>3.237568008437165</v>
      </c>
      <c r="H109" s="2">
        <f t="shared" si="31"/>
        <v>-175.38526900474</v>
      </c>
      <c r="I109" s="2">
        <f t="shared" si="32"/>
        <v>884.7847237696495</v>
      </c>
      <c r="J109" s="2">
        <f t="shared" si="33"/>
        <v>1.7664832883987032</v>
      </c>
      <c r="K109" s="2">
        <f t="shared" si="34"/>
        <v>-0.0034119254189861614</v>
      </c>
      <c r="L109" s="2">
        <f t="shared" si="35"/>
        <v>1.2570211110843792</v>
      </c>
      <c r="M109" s="2">
        <f t="shared" si="36"/>
        <v>-0.11808825410671098</v>
      </c>
      <c r="N109" s="2">
        <f t="shared" si="37"/>
        <v>-0.00147292383275488</v>
      </c>
      <c r="O109" s="2">
        <f t="shared" si="38"/>
        <v>902.0000000000001</v>
      </c>
      <c r="P109" s="2">
        <f t="shared" si="39"/>
        <v>901</v>
      </c>
      <c r="X109" s="2">
        <v>97</v>
      </c>
      <c r="Y109" s="2">
        <f t="shared" si="20"/>
        <v>-995.56196460308</v>
      </c>
      <c r="Z109" s="2">
        <f t="shared" si="21"/>
        <v>94.10831331851435</v>
      </c>
      <c r="AA109" s="2">
        <f t="shared" si="22"/>
        <v>-896.005768142772</v>
      </c>
      <c r="AB109" s="2">
        <f t="shared" si="23"/>
        <v>84.69748198666292</v>
      </c>
    </row>
    <row r="110" spans="1:28" ht="12.75">
      <c r="A110" s="2">
        <f t="shared" si="24"/>
        <v>1</v>
      </c>
      <c r="B110" s="2">
        <f t="shared" si="25"/>
        <v>1</v>
      </c>
      <c r="C110" s="2">
        <f t="shared" si="26"/>
        <v>901</v>
      </c>
      <c r="D110" s="2">
        <f t="shared" si="27"/>
        <v>1.0495</v>
      </c>
      <c r="E110" s="2">
        <f t="shared" si="28"/>
        <v>3.2571551326765302</v>
      </c>
      <c r="F110" s="2">
        <f t="shared" si="29"/>
        <v>553.5505453553626</v>
      </c>
      <c r="G110" s="2">
        <f t="shared" si="30"/>
        <v>3.2571551326765302</v>
      </c>
      <c r="H110" s="2">
        <f t="shared" si="31"/>
        <v>-172.150797740121</v>
      </c>
      <c r="I110" s="2">
        <f t="shared" si="32"/>
        <v>884.4009853213868</v>
      </c>
      <c r="J110" s="2">
        <f t="shared" si="33"/>
        <v>1.7630447411817645</v>
      </c>
      <c r="K110" s="2">
        <f t="shared" si="34"/>
        <v>-0.0034385472169387032</v>
      </c>
      <c r="L110" s="2">
        <f t="shared" si="35"/>
        <v>1.2589775223749782</v>
      </c>
      <c r="M110" s="2">
        <f t="shared" si="36"/>
        <v>-0.1195703900330507</v>
      </c>
      <c r="N110" s="2">
        <f t="shared" si="37"/>
        <v>-0.0014821359263397227</v>
      </c>
      <c r="O110" s="2">
        <f t="shared" si="38"/>
        <v>900.9999999999999</v>
      </c>
      <c r="P110" s="2">
        <f t="shared" si="39"/>
        <v>900</v>
      </c>
      <c r="X110" s="2">
        <v>98</v>
      </c>
      <c r="Y110" s="2">
        <f t="shared" si="20"/>
        <v>-998.0267284282716</v>
      </c>
      <c r="Z110" s="2">
        <f t="shared" si="21"/>
        <v>62.790519529313585</v>
      </c>
      <c r="AA110" s="2">
        <f t="shared" si="22"/>
        <v>-898.2240555854444</v>
      </c>
      <c r="AB110" s="2">
        <f t="shared" si="23"/>
        <v>56.51146757638222</v>
      </c>
    </row>
    <row r="111" spans="1:28" ht="12.75">
      <c r="A111" s="2">
        <f t="shared" si="24"/>
        <v>1</v>
      </c>
      <c r="B111" s="2">
        <f t="shared" si="25"/>
        <v>1</v>
      </c>
      <c r="C111" s="2">
        <f t="shared" si="26"/>
        <v>900</v>
      </c>
      <c r="D111" s="2">
        <f t="shared" si="27"/>
        <v>1.05</v>
      </c>
      <c r="E111" s="2">
        <f t="shared" si="28"/>
        <v>3.277174121708015</v>
      </c>
      <c r="F111" s="2">
        <f t="shared" si="29"/>
        <v>549.5588373135047</v>
      </c>
      <c r="G111" s="2">
        <f t="shared" si="30"/>
        <v>3.277174121708015</v>
      </c>
      <c r="H111" s="2">
        <f t="shared" si="31"/>
        <v>-168.8970227275335</v>
      </c>
      <c r="I111" s="2">
        <f t="shared" si="32"/>
        <v>884.0100653916646</v>
      </c>
      <c r="J111" s="2">
        <f t="shared" si="33"/>
        <v>1.759579023737771</v>
      </c>
      <c r="K111" s="2">
        <f t="shared" si="34"/>
        <v>-0.003465717443993377</v>
      </c>
      <c r="L111" s="2">
        <f t="shared" si="35"/>
        <v>1.2609516870532695</v>
      </c>
      <c r="M111" s="2">
        <f t="shared" si="36"/>
        <v>-0.12106194279875249</v>
      </c>
      <c r="N111" s="2">
        <f t="shared" si="37"/>
        <v>-0.0014915527657017869</v>
      </c>
      <c r="O111" s="2">
        <f t="shared" si="38"/>
        <v>900.0000000000001</v>
      </c>
      <c r="P111" s="2">
        <f t="shared" si="39"/>
        <v>899</v>
      </c>
      <c r="X111" s="2">
        <v>99</v>
      </c>
      <c r="Y111" s="2">
        <f t="shared" si="20"/>
        <v>-999.5065603657316</v>
      </c>
      <c r="Z111" s="2">
        <f t="shared" si="21"/>
        <v>31.410759078128237</v>
      </c>
      <c r="AA111" s="2">
        <f t="shared" si="22"/>
        <v>-899.5559043291585</v>
      </c>
      <c r="AB111" s="2">
        <f t="shared" si="23"/>
        <v>28.269683170315414</v>
      </c>
    </row>
    <row r="112" spans="24:28" ht="12.75">
      <c r="X112" s="2">
        <v>100</v>
      </c>
      <c r="Y112" s="2">
        <f t="shared" si="20"/>
        <v>-1000</v>
      </c>
      <c r="Z112" s="2">
        <f t="shared" si="21"/>
        <v>1.22514845490862E-13</v>
      </c>
      <c r="AA112" s="2">
        <f t="shared" si="22"/>
        <v>-900</v>
      </c>
      <c r="AB112" s="2">
        <f t="shared" si="23"/>
        <v>1.102633609417758E-13</v>
      </c>
    </row>
    <row r="113" spans="24:28" ht="12.75">
      <c r="X113" s="2">
        <v>101</v>
      </c>
      <c r="Y113" s="2">
        <f t="shared" si="20"/>
        <v>-999.5065603657316</v>
      </c>
      <c r="Z113" s="2">
        <f t="shared" si="21"/>
        <v>-31.410759078127995</v>
      </c>
      <c r="AA113" s="2">
        <f t="shared" si="22"/>
        <v>-899.5559043291585</v>
      </c>
      <c r="AB113" s="2">
        <f t="shared" si="23"/>
        <v>-28.269683170315194</v>
      </c>
    </row>
    <row r="114" spans="24:28" ht="12.75">
      <c r="X114" s="2">
        <v>102</v>
      </c>
      <c r="Y114" s="2">
        <f t="shared" si="20"/>
        <v>-998.0267284282716</v>
      </c>
      <c r="Z114" s="2">
        <f t="shared" si="21"/>
        <v>-62.79051952931334</v>
      </c>
      <c r="AA114" s="2">
        <f t="shared" si="22"/>
        <v>-898.2240555854444</v>
      </c>
      <c r="AB114" s="2">
        <f t="shared" si="23"/>
        <v>-56.51146757638201</v>
      </c>
    </row>
    <row r="115" spans="24:28" ht="12.75">
      <c r="X115" s="2">
        <v>103</v>
      </c>
      <c r="Y115" s="2">
        <f t="shared" si="20"/>
        <v>-995.56196460308</v>
      </c>
      <c r="Z115" s="2">
        <f t="shared" si="21"/>
        <v>-94.1083133185141</v>
      </c>
      <c r="AA115" s="2">
        <f t="shared" si="22"/>
        <v>-896.005768142772</v>
      </c>
      <c r="AB115" s="2">
        <f t="shared" si="23"/>
        <v>-84.6974819866627</v>
      </c>
    </row>
    <row r="116" spans="24:28" ht="12.75">
      <c r="X116" s="2">
        <v>104</v>
      </c>
      <c r="Y116" s="2">
        <f t="shared" si="20"/>
        <v>-992.1147013144779</v>
      </c>
      <c r="Z116" s="2">
        <f t="shared" si="21"/>
        <v>-125.33323356430428</v>
      </c>
      <c r="AA116" s="2">
        <f t="shared" si="22"/>
        <v>-892.9032311830301</v>
      </c>
      <c r="AB116" s="2">
        <f t="shared" si="23"/>
        <v>-112.79991020787386</v>
      </c>
    </row>
    <row r="117" spans="24:28" ht="12.75">
      <c r="X117" s="2">
        <v>105</v>
      </c>
      <c r="Y117" s="2">
        <f t="shared" si="20"/>
        <v>-987.6883405951378</v>
      </c>
      <c r="Z117" s="2">
        <f t="shared" si="21"/>
        <v>-156.43446504023072</v>
      </c>
      <c r="AA117" s="2">
        <f t="shared" si="22"/>
        <v>-888.919506535624</v>
      </c>
      <c r="AB117" s="2">
        <f t="shared" si="23"/>
        <v>-140.79101853620764</v>
      </c>
    </row>
    <row r="118" spans="24:28" ht="12.75">
      <c r="X118" s="2">
        <v>106</v>
      </c>
      <c r="Y118" s="2">
        <f t="shared" si="20"/>
        <v>-982.2872507286886</v>
      </c>
      <c r="Z118" s="2">
        <f t="shared" si="21"/>
        <v>-187.38131458572477</v>
      </c>
      <c r="AA118" s="2">
        <f t="shared" si="22"/>
        <v>-884.0585256558197</v>
      </c>
      <c r="AB118" s="2">
        <f t="shared" si="23"/>
        <v>-168.6431831271523</v>
      </c>
    </row>
    <row r="119" spans="24:28" ht="12.75">
      <c r="X119" s="2">
        <v>107</v>
      </c>
      <c r="Y119" s="2">
        <f t="shared" si="20"/>
        <v>-975.9167619387474</v>
      </c>
      <c r="Z119" s="2">
        <f t="shared" si="21"/>
        <v>-218.14324139654252</v>
      </c>
      <c r="AA119" s="2">
        <f t="shared" si="22"/>
        <v>-878.3250857448727</v>
      </c>
      <c r="AB119" s="2">
        <f t="shared" si="23"/>
        <v>-196.32891725688825</v>
      </c>
    </row>
    <row r="120" spans="24:28" ht="12.75">
      <c r="X120" s="2">
        <v>108</v>
      </c>
      <c r="Y120" s="2">
        <f t="shared" si="20"/>
        <v>-968.5831611286311</v>
      </c>
      <c r="Z120" s="2">
        <f t="shared" si="21"/>
        <v>-248.689887164855</v>
      </c>
      <c r="AA120" s="2">
        <f t="shared" si="22"/>
        <v>-871.724845015768</v>
      </c>
      <c r="AB120" s="2">
        <f t="shared" si="23"/>
        <v>-223.82089844836952</v>
      </c>
    </row>
    <row r="121" spans="24:28" ht="12.75">
      <c r="X121" s="2">
        <v>109</v>
      </c>
      <c r="Y121" s="2">
        <f t="shared" si="20"/>
        <v>-960.293685676943</v>
      </c>
      <c r="Z121" s="2">
        <f t="shared" si="21"/>
        <v>-278.9911060392293</v>
      </c>
      <c r="AA121" s="2">
        <f t="shared" si="22"/>
        <v>-864.2643171092487</v>
      </c>
      <c r="AB121" s="2">
        <f t="shared" si="23"/>
        <v>-251.09199543530636</v>
      </c>
    </row>
    <row r="122" spans="24:28" ht="12.75">
      <c r="X122" s="2">
        <v>110</v>
      </c>
      <c r="Y122" s="2">
        <f t="shared" si="20"/>
        <v>-951.0565162951535</v>
      </c>
      <c r="Z122" s="2">
        <f t="shared" si="21"/>
        <v>-309.0169943749477</v>
      </c>
      <c r="AA122" s="2">
        <f t="shared" si="22"/>
        <v>-855.9508646656382</v>
      </c>
      <c r="AB122" s="2">
        <f t="shared" si="23"/>
        <v>-278.115294937453</v>
      </c>
    </row>
    <row r="123" spans="24:28" ht="12.75">
      <c r="X123" s="2">
        <v>111</v>
      </c>
      <c r="Y123" s="2">
        <f t="shared" si="20"/>
        <v>-940.8807689542255</v>
      </c>
      <c r="Z123" s="2">
        <f t="shared" si="21"/>
        <v>-338.7379202452915</v>
      </c>
      <c r="AA123" s="2">
        <f t="shared" si="22"/>
        <v>-846.7926920588029</v>
      </c>
      <c r="AB123" s="2">
        <f t="shared" si="23"/>
        <v>-304.8641282207623</v>
      </c>
    </row>
    <row r="124" spans="24:28" ht="12.75">
      <c r="X124" s="2">
        <v>112</v>
      </c>
      <c r="Y124" s="2">
        <f t="shared" si="20"/>
        <v>-929.7764858882513</v>
      </c>
      <c r="Z124" s="2">
        <f t="shared" si="21"/>
        <v>-368.1245526846783</v>
      </c>
      <c r="AA124" s="2">
        <f t="shared" si="22"/>
        <v>-836.7988372994262</v>
      </c>
      <c r="AB124" s="2">
        <f t="shared" si="23"/>
        <v>-331.31209741621046</v>
      </c>
    </row>
    <row r="125" spans="24:28" ht="12.75">
      <c r="X125" s="2">
        <v>113</v>
      </c>
      <c r="Y125" s="2">
        <f t="shared" si="20"/>
        <v>-917.7546256839813</v>
      </c>
      <c r="Z125" s="2">
        <f t="shared" si="21"/>
        <v>-397.14789063478</v>
      </c>
      <c r="AA125" s="2">
        <f t="shared" si="22"/>
        <v>-825.9791631155832</v>
      </c>
      <c r="AB125" s="2">
        <f t="shared" si="23"/>
        <v>-357.433101571302</v>
      </c>
    </row>
    <row r="126" spans="24:28" ht="12.75">
      <c r="X126" s="2">
        <v>114</v>
      </c>
      <c r="Y126" s="2">
        <f t="shared" si="20"/>
        <v>-904.8270524660197</v>
      </c>
      <c r="Z126" s="2">
        <f t="shared" si="21"/>
        <v>-425.7792915650723</v>
      </c>
      <c r="AA126" s="2">
        <f t="shared" si="22"/>
        <v>-814.3443472194177</v>
      </c>
      <c r="AB126" s="2">
        <f t="shared" si="23"/>
        <v>-383.20136240856505</v>
      </c>
    </row>
    <row r="127" spans="24:28" ht="12.75">
      <c r="X127" s="2">
        <v>115</v>
      </c>
      <c r="Y127" s="2">
        <f t="shared" si="20"/>
        <v>-891.0065241883681</v>
      </c>
      <c r="Z127" s="2">
        <f t="shared" si="21"/>
        <v>-453.99049973954624</v>
      </c>
      <c r="AA127" s="2">
        <f t="shared" si="22"/>
        <v>-801.9058717695314</v>
      </c>
      <c r="AB127" s="2">
        <f t="shared" si="23"/>
        <v>-408.5914497655916</v>
      </c>
    </row>
    <row r="128" spans="24:28" ht="12.75">
      <c r="X128" s="2">
        <v>116</v>
      </c>
      <c r="Y128" s="2">
        <f t="shared" si="20"/>
        <v>-876.3066800438637</v>
      </c>
      <c r="Z128" s="2">
        <f t="shared" si="21"/>
        <v>-481.753674101715</v>
      </c>
      <c r="AA128" s="2">
        <f t="shared" si="22"/>
        <v>-788.6760120394773</v>
      </c>
      <c r="AB128" s="2">
        <f t="shared" si="23"/>
        <v>-433.5783066915435</v>
      </c>
    </row>
    <row r="129" spans="24:28" ht="12.75">
      <c r="X129" s="2">
        <v>117</v>
      </c>
      <c r="Y129" s="2">
        <f t="shared" si="20"/>
        <v>-860.7420270039439</v>
      </c>
      <c r="Z129" s="2">
        <f t="shared" si="21"/>
        <v>-509.0414157503709</v>
      </c>
      <c r="AA129" s="2">
        <f t="shared" si="22"/>
        <v>-774.6678243035494</v>
      </c>
      <c r="AB129" s="2">
        <f t="shared" si="23"/>
        <v>-458.1372741753338</v>
      </c>
    </row>
    <row r="130" spans="24:28" ht="12.75">
      <c r="X130" s="2">
        <v>118</v>
      </c>
      <c r="Y130" s="2">
        <f t="shared" si="20"/>
        <v>-844.3279255020152</v>
      </c>
      <c r="Z130" s="2">
        <f t="shared" si="21"/>
        <v>-535.8267949789964</v>
      </c>
      <c r="AA130" s="2">
        <f t="shared" si="22"/>
        <v>-759.8951329518137</v>
      </c>
      <c r="AB130" s="2">
        <f t="shared" si="23"/>
        <v>-482.2441154810968</v>
      </c>
    </row>
    <row r="131" spans="24:28" ht="12.75">
      <c r="X131" s="2">
        <v>119</v>
      </c>
      <c r="Y131" s="2">
        <f t="shared" si="20"/>
        <v>-827.0805742745621</v>
      </c>
      <c r="Z131" s="2">
        <f t="shared" si="21"/>
        <v>-562.0833778521303</v>
      </c>
      <c r="AA131" s="2">
        <f t="shared" si="22"/>
        <v>-744.3725168471059</v>
      </c>
      <c r="AB131" s="2">
        <f t="shared" si="23"/>
        <v>-505.8750400669172</v>
      </c>
    </row>
    <row r="132" spans="24:28" ht="12.75">
      <c r="X132" s="2">
        <v>120</v>
      </c>
      <c r="Y132" s="2">
        <f t="shared" si="20"/>
        <v>-809.0169943749476</v>
      </c>
      <c r="Z132" s="2">
        <f t="shared" si="21"/>
        <v>-587.785252292473</v>
      </c>
      <c r="AA132" s="2">
        <f t="shared" si="22"/>
        <v>-728.1152949374529</v>
      </c>
      <c r="AB132" s="2">
        <f t="shared" si="23"/>
        <v>-529.0067270632258</v>
      </c>
    </row>
    <row r="133" spans="24:28" ht="12.75">
      <c r="X133" s="2">
        <v>121</v>
      </c>
      <c r="Y133" s="2">
        <f t="shared" si="20"/>
        <v>-790.1550123756905</v>
      </c>
      <c r="Z133" s="2">
        <f t="shared" si="21"/>
        <v>-612.9070536529763</v>
      </c>
      <c r="AA133" s="2">
        <f t="shared" si="22"/>
        <v>-711.1395111381215</v>
      </c>
      <c r="AB133" s="2">
        <f t="shared" si="23"/>
        <v>-551.6163482876786</v>
      </c>
    </row>
    <row r="134" spans="24:28" ht="12.75">
      <c r="X134" s="2">
        <v>122</v>
      </c>
      <c r="Y134" s="2">
        <f t="shared" si="20"/>
        <v>-770.5132427757893</v>
      </c>
      <c r="Z134" s="2">
        <f t="shared" si="21"/>
        <v>-637.4239897486897</v>
      </c>
      <c r="AA134" s="2">
        <f t="shared" si="22"/>
        <v>-693.4619184982104</v>
      </c>
      <c r="AB134" s="2">
        <f t="shared" si="23"/>
        <v>-573.6815907738206</v>
      </c>
    </row>
    <row r="135" spans="24:28" ht="12.75">
      <c r="X135" s="2">
        <v>123</v>
      </c>
      <c r="Y135" s="2">
        <f t="shared" si="20"/>
        <v>-750.1110696304597</v>
      </c>
      <c r="Z135" s="2">
        <f t="shared" si="21"/>
        <v>-661.3118653236517</v>
      </c>
      <c r="AA135" s="2">
        <f t="shared" si="22"/>
        <v>-675.0999626674137</v>
      </c>
      <c r="AB135" s="2">
        <f t="shared" si="23"/>
        <v>-595.1806787912866</v>
      </c>
    </row>
    <row r="136" spans="24:28" ht="12.75">
      <c r="X136" s="2">
        <v>124</v>
      </c>
      <c r="Y136" s="2">
        <f t="shared" si="20"/>
        <v>-728.9686274214115</v>
      </c>
      <c r="Z136" s="2">
        <f t="shared" si="21"/>
        <v>-684.5471059286888</v>
      </c>
      <c r="AA136" s="2">
        <f t="shared" si="22"/>
        <v>-656.0717646792704</v>
      </c>
      <c r="AB136" s="2">
        <f t="shared" si="23"/>
        <v>-616.0923953358199</v>
      </c>
    </row>
    <row r="137" spans="24:28" ht="12.75">
      <c r="X137" s="2">
        <v>125</v>
      </c>
      <c r="Y137" s="2">
        <f t="shared" si="20"/>
        <v>-707.1067811865477</v>
      </c>
      <c r="Z137" s="2">
        <f t="shared" si="21"/>
        <v>-707.1067811865474</v>
      </c>
      <c r="AA137" s="2">
        <f t="shared" si="22"/>
        <v>-636.3961030678929</v>
      </c>
      <c r="AB137" s="2">
        <f t="shared" si="23"/>
        <v>-636.3961030678927</v>
      </c>
    </row>
    <row r="138" spans="24:28" ht="12.75">
      <c r="X138" s="2">
        <v>126</v>
      </c>
      <c r="Y138" s="2">
        <f t="shared" si="20"/>
        <v>-684.5471059286889</v>
      </c>
      <c r="Z138" s="2">
        <f t="shared" si="21"/>
        <v>-728.9686274214114</v>
      </c>
      <c r="AA138" s="2">
        <f t="shared" si="22"/>
        <v>-616.09239533582</v>
      </c>
      <c r="AB138" s="2">
        <f t="shared" si="23"/>
        <v>-656.0717646792702</v>
      </c>
    </row>
    <row r="139" spans="24:28" ht="12.75">
      <c r="X139" s="2">
        <v>127</v>
      </c>
      <c r="Y139" s="2">
        <f t="shared" si="20"/>
        <v>-661.3118653236519</v>
      </c>
      <c r="Z139" s="2">
        <f t="shared" si="21"/>
        <v>-750.1110696304595</v>
      </c>
      <c r="AA139" s="2">
        <f t="shared" si="22"/>
        <v>-595.1806787912867</v>
      </c>
      <c r="AB139" s="2">
        <f t="shared" si="23"/>
        <v>-675.0999626674135</v>
      </c>
    </row>
    <row r="140" spans="24:28" ht="12.75">
      <c r="X140" s="2">
        <v>128</v>
      </c>
      <c r="Y140" s="2">
        <f aca="true" t="shared" si="40" ref="Y140:Y203">$E$2*COS(X140/200*2*PI())</f>
        <v>-637.4239897486896</v>
      </c>
      <c r="Z140" s="2">
        <f aca="true" t="shared" si="41" ref="Z140:Z203">$E$2*SIN(X140/200*2*PI())</f>
        <v>-770.5132427757893</v>
      </c>
      <c r="AA140" s="2">
        <f aca="true" t="shared" si="42" ref="AA140:AA203">$E$4*COS(X140/200*2*PI())</f>
        <v>-573.6815907738205</v>
      </c>
      <c r="AB140" s="2">
        <f t="shared" si="23"/>
        <v>-693.4619184982105</v>
      </c>
    </row>
    <row r="141" spans="24:28" ht="12.75">
      <c r="X141" s="2">
        <v>129</v>
      </c>
      <c r="Y141" s="2">
        <f t="shared" si="40"/>
        <v>-612.9070536529765</v>
      </c>
      <c r="Z141" s="2">
        <f t="shared" si="41"/>
        <v>-790.1550123756904</v>
      </c>
      <c r="AA141" s="2">
        <f t="shared" si="42"/>
        <v>-551.6163482876789</v>
      </c>
      <c r="AB141" s="2">
        <f aca="true" t="shared" si="43" ref="AB141:AB204">$E$4*SIN(X141/200*2*PI())</f>
        <v>-711.1395111381214</v>
      </c>
    </row>
    <row r="142" spans="24:28" ht="12.75">
      <c r="X142" s="2">
        <v>130</v>
      </c>
      <c r="Y142" s="2">
        <f t="shared" si="40"/>
        <v>-587.7852522924733</v>
      </c>
      <c r="Z142" s="2">
        <f t="shared" si="41"/>
        <v>-809.0169943749473</v>
      </c>
      <c r="AA142" s="2">
        <f t="shared" si="42"/>
        <v>-529.0067270632259</v>
      </c>
      <c r="AB142" s="2">
        <f t="shared" si="43"/>
        <v>-728.1152949374526</v>
      </c>
    </row>
    <row r="143" spans="24:28" ht="12.75">
      <c r="X143" s="2">
        <v>131</v>
      </c>
      <c r="Y143" s="2">
        <f t="shared" si="40"/>
        <v>-562.0833778521309</v>
      </c>
      <c r="Z143" s="2">
        <f t="shared" si="41"/>
        <v>-827.0805742745616</v>
      </c>
      <c r="AA143" s="2">
        <f t="shared" si="42"/>
        <v>-505.87504006691785</v>
      </c>
      <c r="AB143" s="2">
        <f t="shared" si="43"/>
        <v>-744.3725168471054</v>
      </c>
    </row>
    <row r="144" spans="24:28" ht="12.75">
      <c r="X144" s="2">
        <v>132</v>
      </c>
      <c r="Y144" s="2">
        <f t="shared" si="40"/>
        <v>-535.8267949789963</v>
      </c>
      <c r="Z144" s="2">
        <f t="shared" si="41"/>
        <v>-844.3279255020153</v>
      </c>
      <c r="AA144" s="2">
        <f t="shared" si="42"/>
        <v>-482.2441154810967</v>
      </c>
      <c r="AB144" s="2">
        <f t="shared" si="43"/>
        <v>-759.8951329518138</v>
      </c>
    </row>
    <row r="145" spans="24:28" ht="12.75">
      <c r="X145" s="2">
        <v>133</v>
      </c>
      <c r="Y145" s="2">
        <f t="shared" si="40"/>
        <v>-509.0414157503711</v>
      </c>
      <c r="Z145" s="2">
        <f t="shared" si="41"/>
        <v>-860.7420270039438</v>
      </c>
      <c r="AA145" s="2">
        <f t="shared" si="42"/>
        <v>-458.13727417533397</v>
      </c>
      <c r="AB145" s="2">
        <f t="shared" si="43"/>
        <v>-774.6678243035494</v>
      </c>
    </row>
    <row r="146" spans="24:28" ht="12.75">
      <c r="X146" s="2">
        <v>134</v>
      </c>
      <c r="Y146" s="2">
        <f t="shared" si="40"/>
        <v>-481.75367410171526</v>
      </c>
      <c r="Z146" s="2">
        <f t="shared" si="41"/>
        <v>-876.3066800438636</v>
      </c>
      <c r="AA146" s="2">
        <f t="shared" si="42"/>
        <v>-433.57830669154373</v>
      </c>
      <c r="AB146" s="2">
        <f t="shared" si="43"/>
        <v>-788.6760120394772</v>
      </c>
    </row>
    <row r="147" spans="24:28" ht="12.75">
      <c r="X147" s="2">
        <v>135</v>
      </c>
      <c r="Y147" s="2">
        <f t="shared" si="40"/>
        <v>-453.9904997395469</v>
      </c>
      <c r="Z147" s="2">
        <f t="shared" si="41"/>
        <v>-891.0065241883677</v>
      </c>
      <c r="AA147" s="2">
        <f t="shared" si="42"/>
        <v>-408.59144976559224</v>
      </c>
      <c r="AB147" s="2">
        <f t="shared" si="43"/>
        <v>-801.905871769531</v>
      </c>
    </row>
    <row r="148" spans="24:28" ht="12.75">
      <c r="X148" s="2">
        <v>136</v>
      </c>
      <c r="Y148" s="2">
        <f t="shared" si="40"/>
        <v>-425.7792915650722</v>
      </c>
      <c r="Z148" s="2">
        <f t="shared" si="41"/>
        <v>-904.8270524660198</v>
      </c>
      <c r="AA148" s="2">
        <f t="shared" si="42"/>
        <v>-383.20136240856493</v>
      </c>
      <c r="AB148" s="2">
        <f t="shared" si="43"/>
        <v>-814.3443472194178</v>
      </c>
    </row>
    <row r="149" spans="24:28" ht="12.75">
      <c r="X149" s="2">
        <v>137</v>
      </c>
      <c r="Y149" s="2">
        <f t="shared" si="40"/>
        <v>-397.1478906347803</v>
      </c>
      <c r="Z149" s="2">
        <f t="shared" si="41"/>
        <v>-917.7546256839812</v>
      </c>
      <c r="AA149" s="2">
        <f t="shared" si="42"/>
        <v>-357.43310157130225</v>
      </c>
      <c r="AB149" s="2">
        <f t="shared" si="43"/>
        <v>-825.9791631155831</v>
      </c>
    </row>
    <row r="150" spans="24:28" ht="12.75">
      <c r="X150" s="2">
        <v>138</v>
      </c>
      <c r="Y150" s="2">
        <f t="shared" si="40"/>
        <v>-368.1245526846786</v>
      </c>
      <c r="Z150" s="2">
        <f t="shared" si="41"/>
        <v>-929.7764858882512</v>
      </c>
      <c r="AA150" s="2">
        <f t="shared" si="42"/>
        <v>-331.31209741621075</v>
      </c>
      <c r="AB150" s="2">
        <f t="shared" si="43"/>
        <v>-836.798837299426</v>
      </c>
    </row>
    <row r="151" spans="24:28" ht="12.75">
      <c r="X151" s="2">
        <v>139</v>
      </c>
      <c r="Y151" s="2">
        <f t="shared" si="40"/>
        <v>-338.7379202452922</v>
      </c>
      <c r="Z151" s="2">
        <f t="shared" si="41"/>
        <v>-940.8807689542251</v>
      </c>
      <c r="AA151" s="2">
        <f t="shared" si="42"/>
        <v>-304.864128220763</v>
      </c>
      <c r="AB151" s="2">
        <f t="shared" si="43"/>
        <v>-846.7926920588026</v>
      </c>
    </row>
    <row r="152" spans="24:28" ht="12.75">
      <c r="X152" s="2">
        <v>140</v>
      </c>
      <c r="Y152" s="2">
        <f t="shared" si="40"/>
        <v>-309.01699437494756</v>
      </c>
      <c r="Z152" s="2">
        <f t="shared" si="41"/>
        <v>-951.0565162951535</v>
      </c>
      <c r="AA152" s="2">
        <f t="shared" si="42"/>
        <v>-278.1152949374528</v>
      </c>
      <c r="AB152" s="2">
        <f t="shared" si="43"/>
        <v>-855.9508646656382</v>
      </c>
    </row>
    <row r="153" spans="24:28" ht="12.75">
      <c r="X153" s="2">
        <v>141</v>
      </c>
      <c r="Y153" s="2">
        <f t="shared" si="40"/>
        <v>-278.99110603922963</v>
      </c>
      <c r="Z153" s="2">
        <f t="shared" si="41"/>
        <v>-960.2936856769429</v>
      </c>
      <c r="AA153" s="2">
        <f t="shared" si="42"/>
        <v>-251.09199543530664</v>
      </c>
      <c r="AB153" s="2">
        <f t="shared" si="43"/>
        <v>-864.2643171092486</v>
      </c>
    </row>
    <row r="154" spans="24:28" ht="12.75">
      <c r="X154" s="2">
        <v>142</v>
      </c>
      <c r="Y154" s="2">
        <f t="shared" si="40"/>
        <v>-248.6898871648553</v>
      </c>
      <c r="Z154" s="2">
        <f t="shared" si="41"/>
        <v>-968.583161128631</v>
      </c>
      <c r="AA154" s="2">
        <f t="shared" si="42"/>
        <v>-223.82089844836977</v>
      </c>
      <c r="AB154" s="2">
        <f t="shared" si="43"/>
        <v>-871.7248450157679</v>
      </c>
    </row>
    <row r="155" spans="24:28" ht="12.75">
      <c r="X155" s="2">
        <v>143</v>
      </c>
      <c r="Y155" s="2">
        <f t="shared" si="40"/>
        <v>-218.14324139654323</v>
      </c>
      <c r="Z155" s="2">
        <f t="shared" si="41"/>
        <v>-975.9167619387472</v>
      </c>
      <c r="AA155" s="2">
        <f t="shared" si="42"/>
        <v>-196.3289172568889</v>
      </c>
      <c r="AB155" s="2">
        <f t="shared" si="43"/>
        <v>-878.3250857448725</v>
      </c>
    </row>
    <row r="156" spans="24:28" ht="12.75">
      <c r="X156" s="2">
        <v>144</v>
      </c>
      <c r="Y156" s="2">
        <f t="shared" si="40"/>
        <v>-187.38131458572462</v>
      </c>
      <c r="Z156" s="2">
        <f t="shared" si="41"/>
        <v>-982.2872507286887</v>
      </c>
      <c r="AA156" s="2">
        <f t="shared" si="42"/>
        <v>-168.64318312715216</v>
      </c>
      <c r="AB156" s="2">
        <f t="shared" si="43"/>
        <v>-884.0585256558198</v>
      </c>
    </row>
    <row r="157" spans="24:28" ht="12.75">
      <c r="X157" s="2">
        <v>145</v>
      </c>
      <c r="Y157" s="2">
        <f t="shared" si="40"/>
        <v>-156.43446504023103</v>
      </c>
      <c r="Z157" s="2">
        <f t="shared" si="41"/>
        <v>-987.6883405951377</v>
      </c>
      <c r="AA157" s="2">
        <f t="shared" si="42"/>
        <v>-140.79101853620793</v>
      </c>
      <c r="AB157" s="2">
        <f t="shared" si="43"/>
        <v>-888.9195065356239</v>
      </c>
    </row>
    <row r="158" spans="24:28" ht="12.75">
      <c r="X158" s="2">
        <v>146</v>
      </c>
      <c r="Y158" s="2">
        <f t="shared" si="40"/>
        <v>-125.33323356430459</v>
      </c>
      <c r="Z158" s="2">
        <f t="shared" si="41"/>
        <v>-992.1147013144778</v>
      </c>
      <c r="AA158" s="2">
        <f t="shared" si="42"/>
        <v>-112.79991020787413</v>
      </c>
      <c r="AB158" s="2">
        <f t="shared" si="43"/>
        <v>-892.90323118303</v>
      </c>
    </row>
    <row r="159" spans="24:28" ht="12.75">
      <c r="X159" s="2">
        <v>147</v>
      </c>
      <c r="Y159" s="2">
        <f t="shared" si="40"/>
        <v>-94.10831331851485</v>
      </c>
      <c r="Z159" s="2">
        <f t="shared" si="41"/>
        <v>-995.56196460308</v>
      </c>
      <c r="AA159" s="2">
        <f t="shared" si="42"/>
        <v>-84.69748198666336</v>
      </c>
      <c r="AB159" s="2">
        <f t="shared" si="43"/>
        <v>-896.005768142772</v>
      </c>
    </row>
    <row r="160" spans="24:28" ht="12.75">
      <c r="X160" s="2">
        <v>148</v>
      </c>
      <c r="Y160" s="2">
        <f t="shared" si="40"/>
        <v>-62.79051952931321</v>
      </c>
      <c r="Z160" s="2">
        <f t="shared" si="41"/>
        <v>-998.0267284282716</v>
      </c>
      <c r="AA160" s="2">
        <f t="shared" si="42"/>
        <v>-56.51146757638189</v>
      </c>
      <c r="AB160" s="2">
        <f t="shared" si="43"/>
        <v>-898.2240555854444</v>
      </c>
    </row>
    <row r="161" spans="24:28" ht="12.75">
      <c r="X161" s="2">
        <v>149</v>
      </c>
      <c r="Y161" s="2">
        <f t="shared" si="40"/>
        <v>-31.410759078128297</v>
      </c>
      <c r="Z161" s="2">
        <f t="shared" si="41"/>
        <v>-999.5065603657316</v>
      </c>
      <c r="AA161" s="2">
        <f t="shared" si="42"/>
        <v>-28.26968317031547</v>
      </c>
      <c r="AB161" s="2">
        <f t="shared" si="43"/>
        <v>-899.5559043291585</v>
      </c>
    </row>
    <row r="162" spans="24:28" ht="12.75">
      <c r="X162" s="2">
        <v>150</v>
      </c>
      <c r="Y162" s="2">
        <f t="shared" si="40"/>
        <v>-1.83772268236293E-13</v>
      </c>
      <c r="Z162" s="2">
        <f t="shared" si="41"/>
        <v>-1000</v>
      </c>
      <c r="AA162" s="2">
        <f t="shared" si="42"/>
        <v>-1.653950414126637E-13</v>
      </c>
      <c r="AB162" s="2">
        <f t="shared" si="43"/>
        <v>-900</v>
      </c>
    </row>
    <row r="163" spans="24:28" ht="12.75">
      <c r="X163" s="2">
        <v>151</v>
      </c>
      <c r="Y163" s="2">
        <f t="shared" si="40"/>
        <v>31.41075907812793</v>
      </c>
      <c r="Z163" s="2">
        <f t="shared" si="41"/>
        <v>-999.5065603657316</v>
      </c>
      <c r="AA163" s="2">
        <f t="shared" si="42"/>
        <v>28.269683170315137</v>
      </c>
      <c r="AB163" s="2">
        <f t="shared" si="43"/>
        <v>-899.5559043291585</v>
      </c>
    </row>
    <row r="164" spans="24:28" ht="12.75">
      <c r="X164" s="2">
        <v>152</v>
      </c>
      <c r="Y164" s="2">
        <f t="shared" si="40"/>
        <v>62.79051952931283</v>
      </c>
      <c r="Z164" s="2">
        <f t="shared" si="41"/>
        <v>-998.0267284282716</v>
      </c>
      <c r="AA164" s="2">
        <f t="shared" si="42"/>
        <v>56.51146757638155</v>
      </c>
      <c r="AB164" s="2">
        <f t="shared" si="43"/>
        <v>-898.2240555854444</v>
      </c>
    </row>
    <row r="165" spans="24:28" ht="12.75">
      <c r="X165" s="2">
        <v>153</v>
      </c>
      <c r="Y165" s="2">
        <f t="shared" si="40"/>
        <v>94.10831331851449</v>
      </c>
      <c r="Z165" s="2">
        <f t="shared" si="41"/>
        <v>-995.56196460308</v>
      </c>
      <c r="AA165" s="2">
        <f t="shared" si="42"/>
        <v>84.69748198666304</v>
      </c>
      <c r="AB165" s="2">
        <f t="shared" si="43"/>
        <v>-896.005768142772</v>
      </c>
    </row>
    <row r="166" spans="24:28" ht="12.75">
      <c r="X166" s="2">
        <v>154</v>
      </c>
      <c r="Y166" s="2">
        <f t="shared" si="40"/>
        <v>125.33323356430424</v>
      </c>
      <c r="Z166" s="2">
        <f t="shared" si="41"/>
        <v>-992.1147013144779</v>
      </c>
      <c r="AA166" s="2">
        <f t="shared" si="42"/>
        <v>112.79991020787381</v>
      </c>
      <c r="AB166" s="2">
        <f t="shared" si="43"/>
        <v>-892.9032311830301</v>
      </c>
    </row>
    <row r="167" spans="24:28" ht="12.75">
      <c r="X167" s="2">
        <v>155</v>
      </c>
      <c r="Y167" s="2">
        <f t="shared" si="40"/>
        <v>156.43446504023066</v>
      </c>
      <c r="Z167" s="2">
        <f t="shared" si="41"/>
        <v>-987.6883405951378</v>
      </c>
      <c r="AA167" s="2">
        <f t="shared" si="42"/>
        <v>140.79101853620762</v>
      </c>
      <c r="AB167" s="2">
        <f t="shared" si="43"/>
        <v>-888.919506535624</v>
      </c>
    </row>
    <row r="168" spans="24:28" ht="12.75">
      <c r="X168" s="2">
        <v>156</v>
      </c>
      <c r="Y168" s="2">
        <f t="shared" si="40"/>
        <v>187.38131458572425</v>
      </c>
      <c r="Z168" s="2">
        <f t="shared" si="41"/>
        <v>-982.2872507286887</v>
      </c>
      <c r="AA168" s="2">
        <f t="shared" si="42"/>
        <v>168.64318312715184</v>
      </c>
      <c r="AB168" s="2">
        <f t="shared" si="43"/>
        <v>-884.0585256558198</v>
      </c>
    </row>
    <row r="169" spans="24:28" ht="12.75">
      <c r="X169" s="2">
        <v>157</v>
      </c>
      <c r="Y169" s="2">
        <f t="shared" si="40"/>
        <v>218.1432413965429</v>
      </c>
      <c r="Z169" s="2">
        <f t="shared" si="41"/>
        <v>-975.9167619387473</v>
      </c>
      <c r="AA169" s="2">
        <f t="shared" si="42"/>
        <v>196.32891725688862</v>
      </c>
      <c r="AB169" s="2">
        <f t="shared" si="43"/>
        <v>-878.3250857448726</v>
      </c>
    </row>
    <row r="170" spans="24:28" ht="12.75">
      <c r="X170" s="2">
        <v>158</v>
      </c>
      <c r="Y170" s="2">
        <f t="shared" si="40"/>
        <v>248.68988716485492</v>
      </c>
      <c r="Z170" s="2">
        <f t="shared" si="41"/>
        <v>-968.5831611286311</v>
      </c>
      <c r="AA170" s="2">
        <f t="shared" si="42"/>
        <v>223.82089844836943</v>
      </c>
      <c r="AB170" s="2">
        <f t="shared" si="43"/>
        <v>-871.724845015768</v>
      </c>
    </row>
    <row r="171" spans="24:28" ht="12.75">
      <c r="X171" s="2">
        <v>159</v>
      </c>
      <c r="Y171" s="2">
        <f t="shared" si="40"/>
        <v>278.99110603922924</v>
      </c>
      <c r="Z171" s="2">
        <f t="shared" si="41"/>
        <v>-960.293685676943</v>
      </c>
      <c r="AA171" s="2">
        <f t="shared" si="42"/>
        <v>251.0919954353063</v>
      </c>
      <c r="AB171" s="2">
        <f t="shared" si="43"/>
        <v>-864.2643171092487</v>
      </c>
    </row>
    <row r="172" spans="24:28" ht="12.75">
      <c r="X172" s="2">
        <v>160</v>
      </c>
      <c r="Y172" s="2">
        <f t="shared" si="40"/>
        <v>309.0169943749472</v>
      </c>
      <c r="Z172" s="2">
        <f t="shared" si="41"/>
        <v>-951.0565162951536</v>
      </c>
      <c r="AA172" s="2">
        <f t="shared" si="42"/>
        <v>278.1152949374525</v>
      </c>
      <c r="AB172" s="2">
        <f t="shared" si="43"/>
        <v>-855.9508646656383</v>
      </c>
    </row>
    <row r="173" spans="24:28" ht="12.75">
      <c r="X173" s="2">
        <v>161</v>
      </c>
      <c r="Y173" s="2">
        <f t="shared" si="40"/>
        <v>338.7379202452919</v>
      </c>
      <c r="Z173" s="2">
        <f t="shared" si="41"/>
        <v>-940.8807689542253</v>
      </c>
      <c r="AA173" s="2">
        <f t="shared" si="42"/>
        <v>304.86412822076267</v>
      </c>
      <c r="AB173" s="2">
        <f t="shared" si="43"/>
        <v>-846.7926920588028</v>
      </c>
    </row>
    <row r="174" spans="24:28" ht="12.75">
      <c r="X174" s="2">
        <v>162</v>
      </c>
      <c r="Y174" s="2">
        <f t="shared" si="40"/>
        <v>368.12455268467824</v>
      </c>
      <c r="Z174" s="2">
        <f t="shared" si="41"/>
        <v>-929.7764858882513</v>
      </c>
      <c r="AA174" s="2">
        <f t="shared" si="42"/>
        <v>331.3120974162104</v>
      </c>
      <c r="AB174" s="2">
        <f t="shared" si="43"/>
        <v>-836.7988372994262</v>
      </c>
    </row>
    <row r="175" spans="24:28" ht="12.75">
      <c r="X175" s="2">
        <v>163</v>
      </c>
      <c r="Y175" s="2">
        <f t="shared" si="40"/>
        <v>397.14789063477997</v>
      </c>
      <c r="Z175" s="2">
        <f t="shared" si="41"/>
        <v>-917.7546256839814</v>
      </c>
      <c r="AA175" s="2">
        <f t="shared" si="42"/>
        <v>357.43310157130196</v>
      </c>
      <c r="AB175" s="2">
        <f t="shared" si="43"/>
        <v>-825.9791631155833</v>
      </c>
    </row>
    <row r="176" spans="24:28" ht="12.75">
      <c r="X176" s="2">
        <v>164</v>
      </c>
      <c r="Y176" s="2">
        <f t="shared" si="40"/>
        <v>425.77929156507184</v>
      </c>
      <c r="Z176" s="2">
        <f t="shared" si="41"/>
        <v>-904.82705246602</v>
      </c>
      <c r="AA176" s="2">
        <f t="shared" si="42"/>
        <v>383.20136240856465</v>
      </c>
      <c r="AB176" s="2">
        <f t="shared" si="43"/>
        <v>-814.344347219418</v>
      </c>
    </row>
    <row r="177" spans="24:28" ht="12.75">
      <c r="X177" s="2">
        <v>165</v>
      </c>
      <c r="Y177" s="2">
        <f t="shared" si="40"/>
        <v>453.99049973954664</v>
      </c>
      <c r="Z177" s="2">
        <f t="shared" si="41"/>
        <v>-891.0065241883678</v>
      </c>
      <c r="AA177" s="2">
        <f t="shared" si="42"/>
        <v>408.59144976559196</v>
      </c>
      <c r="AB177" s="2">
        <f t="shared" si="43"/>
        <v>-801.9058717695311</v>
      </c>
    </row>
    <row r="178" spans="24:28" ht="12.75">
      <c r="X178" s="2">
        <v>166</v>
      </c>
      <c r="Y178" s="2">
        <f t="shared" si="40"/>
        <v>481.7536741017149</v>
      </c>
      <c r="Z178" s="2">
        <f t="shared" si="41"/>
        <v>-876.3066800438638</v>
      </c>
      <c r="AA178" s="2">
        <f t="shared" si="42"/>
        <v>433.57830669154345</v>
      </c>
      <c r="AB178" s="2">
        <f t="shared" si="43"/>
        <v>-788.6760120394774</v>
      </c>
    </row>
    <row r="179" spans="24:28" ht="12.75">
      <c r="X179" s="2">
        <v>167</v>
      </c>
      <c r="Y179" s="2">
        <f t="shared" si="40"/>
        <v>509.0414157503709</v>
      </c>
      <c r="Z179" s="2">
        <f t="shared" si="41"/>
        <v>-860.742027003944</v>
      </c>
      <c r="AA179" s="2">
        <f t="shared" si="42"/>
        <v>458.1372741753338</v>
      </c>
      <c r="AB179" s="2">
        <f t="shared" si="43"/>
        <v>-774.6678243035495</v>
      </c>
    </row>
    <row r="180" spans="24:28" ht="12.75">
      <c r="X180" s="2">
        <v>168</v>
      </c>
      <c r="Y180" s="2">
        <f t="shared" si="40"/>
        <v>535.826794978996</v>
      </c>
      <c r="Z180" s="2">
        <f t="shared" si="41"/>
        <v>-844.3279255020155</v>
      </c>
      <c r="AA180" s="2">
        <f t="shared" si="42"/>
        <v>482.2441154810964</v>
      </c>
      <c r="AB180" s="2">
        <f t="shared" si="43"/>
        <v>-759.8951329518139</v>
      </c>
    </row>
    <row r="181" spans="24:28" ht="12.75">
      <c r="X181" s="2">
        <v>169</v>
      </c>
      <c r="Y181" s="2">
        <f t="shared" si="40"/>
        <v>562.0833778521306</v>
      </c>
      <c r="Z181" s="2">
        <f t="shared" si="41"/>
        <v>-827.0805742745619</v>
      </c>
      <c r="AA181" s="2">
        <f t="shared" si="42"/>
        <v>505.8750400669175</v>
      </c>
      <c r="AB181" s="2">
        <f t="shared" si="43"/>
        <v>-744.3725168471057</v>
      </c>
    </row>
    <row r="182" spans="24:28" ht="12.75">
      <c r="X182" s="2">
        <v>170</v>
      </c>
      <c r="Y182" s="2">
        <f t="shared" si="40"/>
        <v>587.7852522924729</v>
      </c>
      <c r="Z182" s="2">
        <f t="shared" si="41"/>
        <v>-809.0169943749476</v>
      </c>
      <c r="AA182" s="2">
        <f t="shared" si="42"/>
        <v>529.0067270632256</v>
      </c>
      <c r="AB182" s="2">
        <f t="shared" si="43"/>
        <v>-728.1152949374529</v>
      </c>
    </row>
    <row r="183" spans="24:28" ht="12.75">
      <c r="X183" s="2">
        <v>171</v>
      </c>
      <c r="Y183" s="2">
        <f t="shared" si="40"/>
        <v>612.9070536529762</v>
      </c>
      <c r="Z183" s="2">
        <f t="shared" si="41"/>
        <v>-790.1550123756906</v>
      </c>
      <c r="AA183" s="2">
        <f t="shared" si="42"/>
        <v>551.6163482876785</v>
      </c>
      <c r="AB183" s="2">
        <f t="shared" si="43"/>
        <v>-711.1395111381215</v>
      </c>
    </row>
    <row r="184" spans="24:28" ht="12.75">
      <c r="X184" s="2">
        <v>172</v>
      </c>
      <c r="Y184" s="2">
        <f t="shared" si="40"/>
        <v>637.4239897486893</v>
      </c>
      <c r="Z184" s="2">
        <f t="shared" si="41"/>
        <v>-770.5132427757895</v>
      </c>
      <c r="AA184" s="2">
        <f t="shared" si="42"/>
        <v>573.6815907738204</v>
      </c>
      <c r="AB184" s="2">
        <f t="shared" si="43"/>
        <v>-693.4619184982106</v>
      </c>
    </row>
    <row r="185" spans="24:28" ht="12.75">
      <c r="X185" s="2">
        <v>173</v>
      </c>
      <c r="Y185" s="2">
        <f t="shared" si="40"/>
        <v>661.3118653236519</v>
      </c>
      <c r="Z185" s="2">
        <f t="shared" si="41"/>
        <v>-750.1110696304595</v>
      </c>
      <c r="AA185" s="2">
        <f t="shared" si="42"/>
        <v>595.1806787912867</v>
      </c>
      <c r="AB185" s="2">
        <f t="shared" si="43"/>
        <v>-675.0999626674135</v>
      </c>
    </row>
    <row r="186" spans="24:28" ht="12.75">
      <c r="X186" s="2">
        <v>174</v>
      </c>
      <c r="Y186" s="2">
        <f t="shared" si="40"/>
        <v>684.5471059286887</v>
      </c>
      <c r="Z186" s="2">
        <f t="shared" si="41"/>
        <v>-728.9686274214115</v>
      </c>
      <c r="AA186" s="2">
        <f t="shared" si="42"/>
        <v>616.0923953358198</v>
      </c>
      <c r="AB186" s="2">
        <f t="shared" si="43"/>
        <v>-656.0717646792704</v>
      </c>
    </row>
    <row r="187" spans="24:28" ht="12.75">
      <c r="X187" s="2">
        <v>175</v>
      </c>
      <c r="Y187" s="2">
        <f t="shared" si="40"/>
        <v>707.1067811865473</v>
      </c>
      <c r="Z187" s="2">
        <f t="shared" si="41"/>
        <v>-707.1067811865477</v>
      </c>
      <c r="AA187" s="2">
        <f t="shared" si="42"/>
        <v>636.3961030678926</v>
      </c>
      <c r="AB187" s="2">
        <f t="shared" si="43"/>
        <v>-636.3961030678929</v>
      </c>
    </row>
    <row r="188" spans="24:28" ht="12.75">
      <c r="X188" s="2">
        <v>176</v>
      </c>
      <c r="Y188" s="2">
        <f t="shared" si="40"/>
        <v>728.9686274214113</v>
      </c>
      <c r="Z188" s="2">
        <f t="shared" si="41"/>
        <v>-684.5471059286889</v>
      </c>
      <c r="AA188" s="2">
        <f t="shared" si="42"/>
        <v>656.0717646792701</v>
      </c>
      <c r="AB188" s="2">
        <f t="shared" si="43"/>
        <v>-616.09239533582</v>
      </c>
    </row>
    <row r="189" spans="24:28" ht="12.75">
      <c r="X189" s="2">
        <v>177</v>
      </c>
      <c r="Y189" s="2">
        <f t="shared" si="40"/>
        <v>750.1110696304592</v>
      </c>
      <c r="Z189" s="2">
        <f t="shared" si="41"/>
        <v>-661.3118653236522</v>
      </c>
      <c r="AA189" s="2">
        <f t="shared" si="42"/>
        <v>675.0999626674133</v>
      </c>
      <c r="AB189" s="2">
        <f t="shared" si="43"/>
        <v>-595.180678791287</v>
      </c>
    </row>
    <row r="190" spans="24:28" ht="12.75">
      <c r="X190" s="2">
        <v>178</v>
      </c>
      <c r="Y190" s="2">
        <f t="shared" si="40"/>
        <v>770.5132427757893</v>
      </c>
      <c r="Z190" s="2">
        <f t="shared" si="41"/>
        <v>-637.4239897486897</v>
      </c>
      <c r="AA190" s="2">
        <f t="shared" si="42"/>
        <v>693.4619184982105</v>
      </c>
      <c r="AB190" s="2">
        <f t="shared" si="43"/>
        <v>-573.6815907738206</v>
      </c>
    </row>
    <row r="191" spans="24:28" ht="12.75">
      <c r="X191" s="2">
        <v>179</v>
      </c>
      <c r="Y191" s="2">
        <f t="shared" si="40"/>
        <v>790.1550123756903</v>
      </c>
      <c r="Z191" s="2">
        <f t="shared" si="41"/>
        <v>-612.9070536529765</v>
      </c>
      <c r="AA191" s="2">
        <f t="shared" si="42"/>
        <v>711.1395111381213</v>
      </c>
      <c r="AB191" s="2">
        <f t="shared" si="43"/>
        <v>-551.6163482876789</v>
      </c>
    </row>
    <row r="192" spans="24:28" ht="12.75">
      <c r="X192" s="2">
        <v>180</v>
      </c>
      <c r="Y192" s="2">
        <f t="shared" si="40"/>
        <v>809.0169943749473</v>
      </c>
      <c r="Z192" s="2">
        <f t="shared" si="41"/>
        <v>-587.7852522924734</v>
      </c>
      <c r="AA192" s="2">
        <f t="shared" si="42"/>
        <v>728.1152949374526</v>
      </c>
      <c r="AB192" s="2">
        <f t="shared" si="43"/>
        <v>-529.006727063226</v>
      </c>
    </row>
    <row r="193" spans="24:28" ht="12.75">
      <c r="X193" s="2">
        <v>181</v>
      </c>
      <c r="Y193" s="2">
        <f t="shared" si="40"/>
        <v>827.0805742745616</v>
      </c>
      <c r="Z193" s="2">
        <f t="shared" si="41"/>
        <v>-562.0833778521309</v>
      </c>
      <c r="AA193" s="2">
        <f t="shared" si="42"/>
        <v>744.3725168471054</v>
      </c>
      <c r="AB193" s="2">
        <f t="shared" si="43"/>
        <v>-505.87504006691785</v>
      </c>
    </row>
    <row r="194" spans="24:28" ht="12.75">
      <c r="X194" s="2">
        <v>182</v>
      </c>
      <c r="Y194" s="2">
        <f t="shared" si="40"/>
        <v>844.3279255020153</v>
      </c>
      <c r="Z194" s="2">
        <f t="shared" si="41"/>
        <v>-535.8267949789963</v>
      </c>
      <c r="AA194" s="2">
        <f t="shared" si="42"/>
        <v>759.8951329518138</v>
      </c>
      <c r="AB194" s="2">
        <f t="shared" si="43"/>
        <v>-482.2441154810967</v>
      </c>
    </row>
    <row r="195" spans="24:28" ht="12.75">
      <c r="X195" s="2">
        <v>183</v>
      </c>
      <c r="Y195" s="2">
        <f t="shared" si="40"/>
        <v>860.7420270039438</v>
      </c>
      <c r="Z195" s="2">
        <f t="shared" si="41"/>
        <v>-509.0414157503712</v>
      </c>
      <c r="AA195" s="2">
        <f t="shared" si="42"/>
        <v>774.6678243035494</v>
      </c>
      <c r="AB195" s="2">
        <f t="shared" si="43"/>
        <v>-458.1372741753341</v>
      </c>
    </row>
    <row r="196" spans="24:28" ht="12.75">
      <c r="X196" s="2">
        <v>184</v>
      </c>
      <c r="Y196" s="2">
        <f t="shared" si="40"/>
        <v>876.3066800438636</v>
      </c>
      <c r="Z196" s="2">
        <f t="shared" si="41"/>
        <v>-481.7536741017153</v>
      </c>
      <c r="AA196" s="2">
        <f t="shared" si="42"/>
        <v>788.6760120394772</v>
      </c>
      <c r="AB196" s="2">
        <f t="shared" si="43"/>
        <v>-433.5783066915438</v>
      </c>
    </row>
    <row r="197" spans="24:28" ht="12.75">
      <c r="X197" s="2">
        <v>185</v>
      </c>
      <c r="Y197" s="2">
        <f t="shared" si="40"/>
        <v>891.0065241883677</v>
      </c>
      <c r="Z197" s="2">
        <f t="shared" si="41"/>
        <v>-453.990499739547</v>
      </c>
      <c r="AA197" s="2">
        <f t="shared" si="42"/>
        <v>801.905871769531</v>
      </c>
      <c r="AB197" s="2">
        <f t="shared" si="43"/>
        <v>-408.5914497655923</v>
      </c>
    </row>
    <row r="198" spans="24:28" ht="12.75">
      <c r="X198" s="2">
        <v>186</v>
      </c>
      <c r="Y198" s="2">
        <f t="shared" si="40"/>
        <v>904.8270524660197</v>
      </c>
      <c r="Z198" s="2">
        <f t="shared" si="41"/>
        <v>-425.77929156507224</v>
      </c>
      <c r="AA198" s="2">
        <f t="shared" si="42"/>
        <v>814.3443472194177</v>
      </c>
      <c r="AB198" s="2">
        <f t="shared" si="43"/>
        <v>-383.201362408565</v>
      </c>
    </row>
    <row r="199" spans="24:28" ht="12.75">
      <c r="X199" s="2">
        <v>187</v>
      </c>
      <c r="Y199" s="2">
        <f t="shared" si="40"/>
        <v>917.7546256839812</v>
      </c>
      <c r="Z199" s="2">
        <f t="shared" si="41"/>
        <v>-397.14789063478037</v>
      </c>
      <c r="AA199" s="2">
        <f t="shared" si="42"/>
        <v>825.9791631155831</v>
      </c>
      <c r="AB199" s="2">
        <f t="shared" si="43"/>
        <v>-357.4331015713023</v>
      </c>
    </row>
    <row r="200" spans="24:28" ht="12.75">
      <c r="X200" s="2">
        <v>188</v>
      </c>
      <c r="Y200" s="2">
        <f t="shared" si="40"/>
        <v>929.7764858882512</v>
      </c>
      <c r="Z200" s="2">
        <f t="shared" si="41"/>
        <v>-368.1245526846787</v>
      </c>
      <c r="AA200" s="2">
        <f t="shared" si="42"/>
        <v>836.798837299426</v>
      </c>
      <c r="AB200" s="2">
        <f t="shared" si="43"/>
        <v>-331.3120974162108</v>
      </c>
    </row>
    <row r="201" spans="24:28" ht="12.75">
      <c r="X201" s="2">
        <v>189</v>
      </c>
      <c r="Y201" s="2">
        <f t="shared" si="40"/>
        <v>940.8807689542251</v>
      </c>
      <c r="Z201" s="2">
        <f t="shared" si="41"/>
        <v>-338.73792024529223</v>
      </c>
      <c r="AA201" s="2">
        <f t="shared" si="42"/>
        <v>846.7926920588026</v>
      </c>
      <c r="AB201" s="2">
        <f t="shared" si="43"/>
        <v>-304.864128220763</v>
      </c>
    </row>
    <row r="202" spans="24:28" ht="12.75">
      <c r="X202" s="2">
        <v>190</v>
      </c>
      <c r="Y202" s="2">
        <f t="shared" si="40"/>
        <v>951.0565162951535</v>
      </c>
      <c r="Z202" s="2">
        <f t="shared" si="41"/>
        <v>-309.0169943749476</v>
      </c>
      <c r="AA202" s="2">
        <f t="shared" si="42"/>
        <v>855.9508646656382</v>
      </c>
      <c r="AB202" s="2">
        <f t="shared" si="43"/>
        <v>-278.11529493745286</v>
      </c>
    </row>
    <row r="203" spans="24:28" ht="12.75">
      <c r="X203" s="2">
        <v>191</v>
      </c>
      <c r="Y203" s="2">
        <f t="shared" si="40"/>
        <v>960.2936856769429</v>
      </c>
      <c r="Z203" s="2">
        <f t="shared" si="41"/>
        <v>-278.9911060392297</v>
      </c>
      <c r="AA203" s="2">
        <f t="shared" si="42"/>
        <v>864.2643171092486</v>
      </c>
      <c r="AB203" s="2">
        <f t="shared" si="43"/>
        <v>-251.0919954353067</v>
      </c>
    </row>
    <row r="204" spans="24:28" ht="12.75">
      <c r="X204" s="2">
        <v>192</v>
      </c>
      <c r="Y204" s="2">
        <f aca="true" t="shared" si="44" ref="Y204:Y212">$E$2*COS(X204/200*2*PI())</f>
        <v>968.583161128631</v>
      </c>
      <c r="Z204" s="2">
        <f aca="true" t="shared" si="45" ref="Z204:Z212">$E$2*SIN(X204/200*2*PI())</f>
        <v>-248.68988716485535</v>
      </c>
      <c r="AA204" s="2">
        <f aca="true" t="shared" si="46" ref="AA204:AA212">$E$4*COS(X204/200*2*PI())</f>
        <v>871.7248450157679</v>
      </c>
      <c r="AB204" s="2">
        <f t="shared" si="43"/>
        <v>-223.8208984483698</v>
      </c>
    </row>
    <row r="205" spans="24:28" ht="12.75">
      <c r="X205" s="2">
        <v>193</v>
      </c>
      <c r="Y205" s="2">
        <f t="shared" si="44"/>
        <v>975.9167619387472</v>
      </c>
      <c r="Z205" s="2">
        <f t="shared" si="45"/>
        <v>-218.14324139654332</v>
      </c>
      <c r="AA205" s="2">
        <f t="shared" si="46"/>
        <v>878.3250857448725</v>
      </c>
      <c r="AB205" s="2">
        <f aca="true" t="shared" si="47" ref="AB205:AB212">$E$4*SIN(X205/200*2*PI())</f>
        <v>-196.32891725688899</v>
      </c>
    </row>
    <row r="206" spans="24:28" ht="12.75">
      <c r="X206" s="2">
        <v>194</v>
      </c>
      <c r="Y206" s="2">
        <f t="shared" si="44"/>
        <v>982.2872507286887</v>
      </c>
      <c r="Z206" s="2">
        <f t="shared" si="45"/>
        <v>-187.38131458572468</v>
      </c>
      <c r="AA206" s="2">
        <f t="shared" si="46"/>
        <v>884.0585256558198</v>
      </c>
      <c r="AB206" s="2">
        <f t="shared" si="47"/>
        <v>-168.6431831271522</v>
      </c>
    </row>
    <row r="207" spans="24:28" ht="12.75">
      <c r="X207" s="2">
        <v>195</v>
      </c>
      <c r="Y207" s="2">
        <f t="shared" si="44"/>
        <v>987.6883405951377</v>
      </c>
      <c r="Z207" s="2">
        <f t="shared" si="45"/>
        <v>-156.43446504023112</v>
      </c>
      <c r="AA207" s="2">
        <f t="shared" si="46"/>
        <v>888.9195065356239</v>
      </c>
      <c r="AB207" s="2">
        <f t="shared" si="47"/>
        <v>-140.79101853620801</v>
      </c>
    </row>
    <row r="208" spans="24:28" ht="12.75">
      <c r="X208" s="2">
        <v>196</v>
      </c>
      <c r="Y208" s="2">
        <f t="shared" si="44"/>
        <v>992.1147013144778</v>
      </c>
      <c r="Z208" s="2">
        <f t="shared" si="45"/>
        <v>-125.33323356430465</v>
      </c>
      <c r="AA208" s="2">
        <f t="shared" si="46"/>
        <v>892.90323118303</v>
      </c>
      <c r="AB208" s="2">
        <f t="shared" si="47"/>
        <v>-112.79991020787418</v>
      </c>
    </row>
    <row r="209" spans="24:28" ht="12.75">
      <c r="X209" s="2">
        <v>197</v>
      </c>
      <c r="Y209" s="2">
        <f t="shared" si="44"/>
        <v>995.56196460308</v>
      </c>
      <c r="Z209" s="2">
        <f t="shared" si="45"/>
        <v>-94.1083133185149</v>
      </c>
      <c r="AA209" s="2">
        <f t="shared" si="46"/>
        <v>896.005768142772</v>
      </c>
      <c r="AB209" s="2">
        <f t="shared" si="47"/>
        <v>-84.69748198666342</v>
      </c>
    </row>
    <row r="210" spans="24:28" ht="12.75">
      <c r="X210" s="2">
        <v>198</v>
      </c>
      <c r="Y210" s="2">
        <f t="shared" si="44"/>
        <v>998.0267284282716</v>
      </c>
      <c r="Z210" s="2">
        <f t="shared" si="45"/>
        <v>-62.790519529313265</v>
      </c>
      <c r="AA210" s="2">
        <f t="shared" si="46"/>
        <v>898.2240555854444</v>
      </c>
      <c r="AB210" s="2">
        <f t="shared" si="47"/>
        <v>-56.51146757638194</v>
      </c>
    </row>
    <row r="211" spans="24:28" ht="12.75">
      <c r="X211" s="2">
        <v>199</v>
      </c>
      <c r="Y211" s="2">
        <f t="shared" si="44"/>
        <v>999.5065603657316</v>
      </c>
      <c r="Z211" s="2">
        <f t="shared" si="45"/>
        <v>-31.41075907812836</v>
      </c>
      <c r="AA211" s="2">
        <f t="shared" si="46"/>
        <v>899.5559043291585</v>
      </c>
      <c r="AB211" s="2">
        <f t="shared" si="47"/>
        <v>-28.269683170315524</v>
      </c>
    </row>
    <row r="212" spans="24:28" ht="12.75">
      <c r="X212" s="2">
        <v>200</v>
      </c>
      <c r="Y212" s="2">
        <f t="shared" si="44"/>
        <v>1000</v>
      </c>
      <c r="Z212" s="2">
        <f t="shared" si="45"/>
        <v>-2.45029690981724E-13</v>
      </c>
      <c r="AA212" s="2">
        <f t="shared" si="46"/>
        <v>900</v>
      </c>
      <c r="AB212" s="2">
        <f t="shared" si="47"/>
        <v>-2.205267218835516E-13</v>
      </c>
    </row>
  </sheetData>
  <mergeCells count="5">
    <mergeCell ref="Y10:Z10"/>
    <mergeCell ref="AA10:AB10"/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8.14062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925</v>
      </c>
      <c r="J3" s="3"/>
      <c r="K3" s="19" t="s">
        <v>18</v>
      </c>
      <c r="L3" s="2">
        <f>L111</f>
        <v>1.3646939347475167</v>
      </c>
      <c r="M3" s="4">
        <f>DEGREES(L3)</f>
        <v>78.19120278813448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1.6198823893263739</v>
      </c>
      <c r="M4" s="17">
        <f>DEGREES(L4)</f>
        <v>92.81242421596889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925</v>
      </c>
      <c r="K5" s="16" t="s">
        <v>38</v>
      </c>
      <c r="L5" s="18" t="str">
        <f>IF(B111=1,"hit","missed")</f>
        <v>hit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1362.2132725825277</v>
      </c>
      <c r="H10" s="1">
        <f>H2</f>
        <v>-1000</v>
      </c>
      <c r="I10" s="1">
        <f>H3</f>
        <v>925</v>
      </c>
      <c r="M10" s="1">
        <f>H4</f>
        <v>0</v>
      </c>
      <c r="O10" s="2">
        <f>SQRT(H10^2+I10^2)</f>
        <v>1362.2132725825277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620.0328961607333</v>
      </c>
      <c r="F11" s="2">
        <f aca="true" t="shared" si="4" ref="F11:F74">-(H10*COS(M10)+I10*SIN(M10))+SQRT((H10*COS(M10)+I10*SIN(M10))^2-(H10^2+I10^2-C11^2))</f>
        <v>1379.9671038392667</v>
      </c>
      <c r="G11" s="2">
        <f aca="true" t="shared" si="5" ref="G11:G74">IF(A11=1,IF(B11=1,E11,F11),F10)</f>
        <v>620.0328961607333</v>
      </c>
      <c r="H11" s="2">
        <f aca="true" t="shared" si="6" ref="H11:H74">IF(A11=1,H10+G11*COS(M10),H10)</f>
        <v>-379.96710383926666</v>
      </c>
      <c r="I11" s="2">
        <f aca="true" t="shared" si="7" ref="I11:I74">IF(A11=1,I10+G11*SIN(M10),I10)</f>
        <v>925</v>
      </c>
      <c r="J11" s="2">
        <f>ATAN2(H11,I11)</f>
        <v>1.9605570595923714</v>
      </c>
      <c r="K11" s="2">
        <f>J11-J10</f>
        <v>1.9605570595923714</v>
      </c>
      <c r="L11" s="2">
        <f aca="true" t="shared" si="8" ref="L11:L42">ASIN($H$5/(D11*C11))</f>
        <v>1.181035593997422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2.639659833400515</v>
      </c>
      <c r="F12" s="2">
        <f t="shared" si="4"/>
        <v>757.2945478451328</v>
      </c>
      <c r="G12" s="2">
        <f t="shared" si="5"/>
        <v>2.639659833400515</v>
      </c>
      <c r="H12" s="2">
        <f t="shared" si="6"/>
        <v>-377.32744400586614</v>
      </c>
      <c r="I12" s="2">
        <f t="shared" si="7"/>
        <v>925</v>
      </c>
      <c r="J12" s="2">
        <f aca="true" t="shared" si="11" ref="J12:J75">ATAN2(H12,I12)</f>
        <v>1.9581129276835498</v>
      </c>
      <c r="K12" s="2">
        <f>J12-J11</f>
        <v>-0.002444131908821534</v>
      </c>
      <c r="L12" s="2">
        <f t="shared" si="8"/>
        <v>1.182256446504426</v>
      </c>
      <c r="M12" s="2">
        <f t="shared" si="9"/>
        <v>-0.0012232794018172122</v>
      </c>
      <c r="N12" s="2">
        <f aca="true" t="shared" si="12" ref="N12:N75">M12-M11</f>
        <v>-0.0012232794018172122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2.647593753220235</v>
      </c>
      <c r="F13" s="2">
        <f t="shared" si="4"/>
        <v>754.2697959500289</v>
      </c>
      <c r="G13" s="2">
        <f t="shared" si="5"/>
        <v>2.647593753220235</v>
      </c>
      <c r="H13" s="2">
        <f t="shared" si="6"/>
        <v>-374.6798522335919</v>
      </c>
      <c r="I13" s="2">
        <f t="shared" si="7"/>
        <v>924.9967612539051</v>
      </c>
      <c r="J13" s="2">
        <f t="shared" si="11"/>
        <v>1.9556577643230726</v>
      </c>
      <c r="K13" s="2">
        <f aca="true" t="shared" si="14" ref="K13:K76">J13-J12</f>
        <v>-0.0024551633604772416</v>
      </c>
      <c r="L13" s="2">
        <f t="shared" si="8"/>
        <v>1.1834846337567821</v>
      </c>
      <c r="M13" s="2">
        <f t="shared" si="9"/>
        <v>-0.0024502555099381595</v>
      </c>
      <c r="N13" s="2">
        <f t="shared" si="12"/>
        <v>-0.0012269761081209474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2.655627847175083</v>
      </c>
      <c r="F14" s="2">
        <f t="shared" si="4"/>
        <v>751.2347794222825</v>
      </c>
      <c r="G14" s="2">
        <f t="shared" si="5"/>
        <v>2.655627847175083</v>
      </c>
      <c r="H14" s="2">
        <f t="shared" si="6"/>
        <v>-372.02423235827837</v>
      </c>
      <c r="I14" s="2">
        <f t="shared" si="7"/>
        <v>924.9902542936512</v>
      </c>
      <c r="J14" s="2">
        <f t="shared" si="11"/>
        <v>1.9531914432710147</v>
      </c>
      <c r="K14" s="2">
        <f t="shared" si="14"/>
        <v>-0.002466321052057907</v>
      </c>
      <c r="L14" s="2">
        <f t="shared" si="8"/>
        <v>1.1847202333253217</v>
      </c>
      <c r="M14" s="2">
        <f t="shared" si="9"/>
        <v>-0.0036809769934569303</v>
      </c>
      <c r="N14" s="2">
        <f t="shared" si="12"/>
        <v>-0.0012307214835187708</v>
      </c>
      <c r="O14" s="2">
        <f t="shared" si="15"/>
        <v>996.9999999999999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2.663764085424191</v>
      </c>
      <c r="F15" s="2">
        <f t="shared" si="4"/>
        <v>748.1893801726751</v>
      </c>
      <c r="G15" s="2">
        <f t="shared" si="5"/>
        <v>2.663764085424191</v>
      </c>
      <c r="H15" s="2">
        <f t="shared" si="6"/>
        <v>-369.36048631929157</v>
      </c>
      <c r="I15" s="2">
        <f t="shared" si="7"/>
        <v>924.9804490614796</v>
      </c>
      <c r="J15" s="2">
        <f t="shared" si="11"/>
        <v>1.950713835891542</v>
      </c>
      <c r="K15" s="2">
        <f t="shared" si="14"/>
        <v>-0.0024776073794727793</v>
      </c>
      <c r="L15" s="2">
        <f t="shared" si="8"/>
        <v>1.185963324233485</v>
      </c>
      <c r="M15" s="2">
        <f t="shared" si="9"/>
        <v>-0.004915493464766385</v>
      </c>
      <c r="N15" s="2">
        <f t="shared" si="12"/>
        <v>-0.0012345164713094547</v>
      </c>
      <c r="O15" s="2">
        <f t="shared" si="15"/>
        <v>996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2.6720044924793456</v>
      </c>
      <c r="F16" s="2">
        <f t="shared" si="4"/>
        <v>745.13347773325</v>
      </c>
      <c r="G16" s="2">
        <f t="shared" si="5"/>
        <v>2.6720044924793456</v>
      </c>
      <c r="H16" s="2">
        <f t="shared" si="6"/>
        <v>-366.68851410733504</v>
      </c>
      <c r="I16" s="2">
        <f t="shared" si="7"/>
        <v>924.9673148937505</v>
      </c>
      <c r="J16" s="2">
        <f t="shared" si="11"/>
        <v>1.94822481108795</v>
      </c>
      <c r="K16" s="2">
        <f t="shared" si="14"/>
        <v>-0.0024890248035918106</v>
      </c>
      <c r="L16" s="2">
        <f t="shared" si="8"/>
        <v>1.187213986996208</v>
      </c>
      <c r="M16" s="2">
        <f t="shared" si="9"/>
        <v>-0.006153855505635075</v>
      </c>
      <c r="N16" s="2">
        <f t="shared" si="12"/>
        <v>-0.0012383620408686902</v>
      </c>
      <c r="O16" s="2">
        <f t="shared" si="15"/>
        <v>994.9999999999999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2.6803511491337986</v>
      </c>
      <c r="F17" s="2">
        <f t="shared" si="4"/>
        <v>742.0669491915871</v>
      </c>
      <c r="G17" s="2">
        <f t="shared" si="5"/>
        <v>2.6803511491337986</v>
      </c>
      <c r="H17" s="2">
        <f t="shared" si="6"/>
        <v>-364.00821371040644</v>
      </c>
      <c r="I17" s="2">
        <f t="shared" si="7"/>
        <v>924.9508205041818</v>
      </c>
      <c r="J17" s="2">
        <f t="shared" si="11"/>
        <v>1.9457242352354158</v>
      </c>
      <c r="K17" s="2">
        <f t="shared" si="14"/>
        <v>-0.0025005758525342703</v>
      </c>
      <c r="L17" s="2">
        <f t="shared" si="8"/>
        <v>1.1884723036601672</v>
      </c>
      <c r="M17" s="2">
        <f t="shared" si="9"/>
        <v>-0.0073961146942100875</v>
      </c>
      <c r="N17" s="2">
        <f t="shared" si="12"/>
        <v>-0.0012422591885750123</v>
      </c>
      <c r="O17" s="2">
        <f t="shared" si="15"/>
        <v>994.0000000000001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2.688806194488393</v>
      </c>
      <c r="F18" s="2">
        <f t="shared" si="4"/>
        <v>738.9896691227201</v>
      </c>
      <c r="G18" s="2">
        <f t="shared" si="5"/>
        <v>2.688806194488393</v>
      </c>
      <c r="H18" s="2">
        <f t="shared" si="6"/>
        <v>-361.31948105781015</v>
      </c>
      <c r="I18" s="2">
        <f t="shared" si="7"/>
        <v>924.9309339664853</v>
      </c>
      <c r="J18" s="2">
        <f t="shared" si="11"/>
        <v>1.94321197211135</v>
      </c>
      <c r="K18" s="2">
        <f t="shared" si="14"/>
        <v>-0.0025122631240657167</v>
      </c>
      <c r="L18" s="2">
        <f t="shared" si="8"/>
        <v>1.1897383578454448</v>
      </c>
      <c r="M18" s="2">
        <f t="shared" si="9"/>
        <v>-0.008642323632998217</v>
      </c>
      <c r="N18" s="2">
        <f t="shared" si="12"/>
        <v>-0.0012462089387881292</v>
      </c>
      <c r="O18" s="2">
        <f t="shared" si="15"/>
        <v>993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2.6973718280568733</v>
      </c>
      <c r="F19" s="2">
        <f t="shared" si="4"/>
        <v>735.9015095186094</v>
      </c>
      <c r="G19" s="2">
        <f t="shared" si="5"/>
        <v>2.6973718280568733</v>
      </c>
      <c r="H19" s="2">
        <f t="shared" si="6"/>
        <v>-358.6222099621505</v>
      </c>
      <c r="I19" s="2">
        <f t="shared" si="7"/>
        <v>924.9076226963767</v>
      </c>
      <c r="J19" s="2">
        <f t="shared" si="11"/>
        <v>1.9406878828232579</v>
      </c>
      <c r="K19" s="2">
        <f t="shared" si="14"/>
        <v>-0.002524089288092224</v>
      </c>
      <c r="L19" s="2">
        <f t="shared" si="8"/>
        <v>1.19101223478868</v>
      </c>
      <c r="M19" s="2">
        <f t="shared" si="9"/>
        <v>-0.009892535977855221</v>
      </c>
      <c r="N19" s="2">
        <f t="shared" si="12"/>
        <v>-0.0012502123448570046</v>
      </c>
      <c r="O19" s="2">
        <f t="shared" si="15"/>
        <v>992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2.706050311972433</v>
      </c>
      <c r="F20" s="2">
        <f t="shared" si="4"/>
        <v>732.8023397150419</v>
      </c>
      <c r="G20" s="2">
        <f t="shared" si="5"/>
        <v>2.706050311972433</v>
      </c>
      <c r="H20" s="2">
        <f t="shared" si="6"/>
        <v>-355.9162920592088</v>
      </c>
      <c r="I20" s="2">
        <f t="shared" si="7"/>
        <v>924.8808534329295</v>
      </c>
      <c r="J20" s="2">
        <f t="shared" si="11"/>
        <v>1.9381518257339871</v>
      </c>
      <c r="K20" s="2">
        <f t="shared" si="14"/>
        <v>-0.002536057089270738</v>
      </c>
      <c r="L20" s="2">
        <f t="shared" si="8"/>
        <v>1.1922940213877649</v>
      </c>
      <c r="M20" s="2">
        <f t="shared" si="9"/>
        <v>-0.011146806468040893</v>
      </c>
      <c r="N20" s="2">
        <f t="shared" si="12"/>
        <v>-0.0012542704901856716</v>
      </c>
      <c r="O20" s="2">
        <f t="shared" si="15"/>
        <v>991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2.7148439732880547</v>
      </c>
      <c r="F21" s="2">
        <f t="shared" si="4"/>
        <v>729.6920263158624</v>
      </c>
      <c r="G21" s="2">
        <f t="shared" si="5"/>
        <v>2.7148439732880547</v>
      </c>
      <c r="H21" s="2">
        <f t="shared" si="6"/>
        <v>-353.2016167456133</v>
      </c>
      <c r="I21" s="2">
        <f t="shared" si="7"/>
        <v>924.8505922192433</v>
      </c>
      <c r="J21" s="2">
        <f t="shared" si="11"/>
        <v>1.9356036563842531</v>
      </c>
      <c r="K21" s="2">
        <f t="shared" si="14"/>
        <v>-0.0025481693497340085</v>
      </c>
      <c r="L21" s="2">
        <f t="shared" si="8"/>
        <v>1.1935838062481572</v>
      </c>
      <c r="M21" s="2">
        <f t="shared" si="9"/>
        <v>-0.012405190957382572</v>
      </c>
      <c r="N21" s="2">
        <f t="shared" si="12"/>
        <v>-0.0012583844893416796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2.7237552063839416</v>
      </c>
      <c r="F22" s="2">
        <f t="shared" si="4"/>
        <v>726.5704331144111</v>
      </c>
      <c r="G22" s="2">
        <f t="shared" si="5"/>
        <v>2.7237552063839416</v>
      </c>
      <c r="H22" s="2">
        <f t="shared" si="6"/>
        <v>-350.47807111420104</v>
      </c>
      <c r="I22" s="2">
        <f t="shared" si="7"/>
        <v>924.8168043823972</v>
      </c>
      <c r="J22" s="2">
        <f t="shared" si="11"/>
        <v>1.9330432274123164</v>
      </c>
      <c r="K22" s="2">
        <f t="shared" si="14"/>
        <v>-0.0025604289719367568</v>
      </c>
      <c r="L22" s="2">
        <f t="shared" si="8"/>
        <v>1.19488167973089</v>
      </c>
      <c r="M22" s="2">
        <f t="shared" si="9"/>
        <v>-0.013667746446586637</v>
      </c>
      <c r="N22" s="2">
        <f t="shared" si="12"/>
        <v>-0.0012625554892040647</v>
      </c>
      <c r="O22" s="2">
        <f t="shared" si="15"/>
        <v>989.0000000000001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2.7327864754832945</v>
      </c>
      <c r="F23" s="2">
        <f t="shared" si="4"/>
        <v>723.4374210120128</v>
      </c>
      <c r="G23" s="2">
        <f t="shared" si="5"/>
        <v>2.7327864754832945</v>
      </c>
      <c r="H23" s="2">
        <f t="shared" si="6"/>
        <v>-347.745539886966</v>
      </c>
      <c r="I23" s="2">
        <f t="shared" si="7"/>
        <v>924.7794545126543</v>
      </c>
      <c r="J23" s="2">
        <f t="shared" si="11"/>
        <v>1.930470388470683</v>
      </c>
      <c r="K23" s="2">
        <f t="shared" si="14"/>
        <v>-0.002572838941633293</v>
      </c>
      <c r="L23" s="2">
        <f t="shared" si="8"/>
        <v>1.1961877340023346</v>
      </c>
      <c r="M23" s="2">
        <f t="shared" si="9"/>
        <v>-0.014934531116775673</v>
      </c>
      <c r="N23" s="2">
        <f t="shared" si="12"/>
        <v>-0.0012667846701890362</v>
      </c>
      <c r="O23" s="2">
        <f t="shared" si="15"/>
        <v>987.9999999999999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2.74194031728382</v>
      </c>
      <c r="F24" s="2">
        <f t="shared" si="4"/>
        <v>720.2928479334408</v>
      </c>
      <c r="G24" s="2">
        <f t="shared" si="5"/>
        <v>2.74194031728382</v>
      </c>
      <c r="H24" s="2">
        <f t="shared" si="6"/>
        <v>-345.0039053454841</v>
      </c>
      <c r="I24" s="2">
        <f t="shared" si="7"/>
        <v>924.7385064418829</v>
      </c>
      <c r="J24" s="2">
        <f t="shared" si="11"/>
        <v>1.9278849861396936</v>
      </c>
      <c r="K24" s="2">
        <f t="shared" si="14"/>
        <v>-0.0025854023309894725</v>
      </c>
      <c r="L24" s="2">
        <f t="shared" si="8"/>
        <v>1.1975020630858195</v>
      </c>
      <c r="M24" s="2">
        <f t="shared" si="9"/>
        <v>-0.016205604364279758</v>
      </c>
      <c r="N24" s="2">
        <f t="shared" si="12"/>
        <v>-0.0012710732475040842</v>
      </c>
      <c r="O24" s="2">
        <f t="shared" si="15"/>
        <v>987.0000000000001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2.7512193437144106</v>
      </c>
      <c r="F25" s="2">
        <f t="shared" si="4"/>
        <v>717.1365687391498</v>
      </c>
      <c r="G25" s="2">
        <f t="shared" si="5"/>
        <v>2.7512193437144106</v>
      </c>
      <c r="H25" s="2">
        <f t="shared" si="6"/>
        <v>-342.25304725869404</v>
      </c>
      <c r="I25" s="2">
        <f t="shared" si="7"/>
        <v>924.6939232211587</v>
      </c>
      <c r="J25" s="2">
        <f t="shared" si="11"/>
        <v>1.9252868638378522</v>
      </c>
      <c r="K25" s="2">
        <f t="shared" si="14"/>
        <v>-0.0025981223018414212</v>
      </c>
      <c r="L25" s="2">
        <f t="shared" si="8"/>
        <v>1.198824762915175</v>
      </c>
      <c r="M25" s="2">
        <f t="shared" si="9"/>
        <v>-0.01748102683676578</v>
      </c>
      <c r="N25" s="2">
        <f t="shared" si="12"/>
        <v>-0.0012754224724860208</v>
      </c>
      <c r="O25" s="2">
        <f t="shared" si="15"/>
        <v>986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2.760626244813693</v>
      </c>
      <c r="F26" s="2">
        <f t="shared" si="4"/>
        <v>713.9684351341863</v>
      </c>
      <c r="G26" s="2">
        <f t="shared" si="5"/>
        <v>2.760626244813693</v>
      </c>
      <c r="H26" s="2">
        <f t="shared" si="6"/>
        <v>-339.4928428079179</v>
      </c>
      <c r="I26" s="2">
        <f t="shared" si="7"/>
        <v>924.6456670975094</v>
      </c>
      <c r="J26" s="2">
        <f t="shared" si="11"/>
        <v>1.9226758617287518</v>
      </c>
      <c r="K26" s="2">
        <f t="shared" si="14"/>
        <v>-0.002611002109100369</v>
      </c>
      <c r="L26" s="2">
        <f t="shared" si="8"/>
        <v>1.2001559313903</v>
      </c>
      <c r="M26" s="2">
        <f t="shared" si="9"/>
        <v>-0.018760860470741214</v>
      </c>
      <c r="N26" s="2">
        <f t="shared" si="12"/>
        <v>-0.0012798336339754357</v>
      </c>
      <c r="O26" s="2">
        <f t="shared" si="15"/>
        <v>984.9999999999999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2.770163791753248</v>
      </c>
      <c r="F27" s="2">
        <f t="shared" si="4"/>
        <v>710.7882955735664</v>
      </c>
      <c r="G27" s="2">
        <f t="shared" si="5"/>
        <v>2.770163791753248</v>
      </c>
      <c r="H27" s="2">
        <f t="shared" si="6"/>
        <v>-336.7231665089823</v>
      </c>
      <c r="I27" s="2">
        <f t="shared" si="7"/>
        <v>924.5936994897619</v>
      </c>
      <c r="J27" s="2">
        <f t="shared" si="11"/>
        <v>1.9200518166244283</v>
      </c>
      <c r="K27" s="2">
        <f t="shared" si="14"/>
        <v>-0.002624045104323569</v>
      </c>
      <c r="L27" s="2">
        <f t="shared" si="8"/>
        <v>1.201495668434842</v>
      </c>
      <c r="M27" s="2">
        <f t="shared" si="9"/>
        <v>-0.02004516853052296</v>
      </c>
      <c r="N27" s="2">
        <f t="shared" si="12"/>
        <v>-0.0012843080597817469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2.779834839997932</v>
      </c>
      <c r="F28" s="2">
        <f t="shared" si="4"/>
        <v>707.5959951639989</v>
      </c>
      <c r="G28" s="2">
        <f t="shared" si="5"/>
        <v>2.779834839997932</v>
      </c>
      <c r="H28" s="2">
        <f t="shared" si="6"/>
        <v>-333.94389013130916</v>
      </c>
      <c r="I28" s="2">
        <f t="shared" si="7"/>
        <v>924.5379809634476</v>
      </c>
      <c r="J28" s="2">
        <f t="shared" si="11"/>
        <v>1.9174145618849774</v>
      </c>
      <c r="K28" s="2">
        <f t="shared" si="14"/>
        <v>-0.002637254739450867</v>
      </c>
      <c r="L28" s="2">
        <f t="shared" si="8"/>
        <v>1.202844076056088</v>
      </c>
      <c r="M28" s="2">
        <f t="shared" si="9"/>
        <v>-0.021334015648728055</v>
      </c>
      <c r="N28" s="2">
        <f t="shared" si="12"/>
        <v>-0.0012888471182050942</v>
      </c>
      <c r="O28" s="2">
        <f t="shared" si="15"/>
        <v>983.0000000000001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2.789642332620872</v>
      </c>
      <c r="F29" s="2">
        <f t="shared" si="4"/>
        <v>704.3913755617593</v>
      </c>
      <c r="G29" s="2">
        <f t="shared" si="5"/>
        <v>2.789642332620872</v>
      </c>
      <c r="H29" s="2">
        <f t="shared" si="6"/>
        <v>-331.1548826138279</v>
      </c>
      <c r="I29" s="2">
        <f t="shared" si="7"/>
        <v>924.478471204723</v>
      </c>
      <c r="J29" s="2">
        <f t="shared" si="11"/>
        <v>1.914763927314259</v>
      </c>
      <c r="K29" s="2">
        <f t="shared" si="14"/>
        <v>-0.0026506345707184575</v>
      </c>
      <c r="L29" s="2">
        <f t="shared" si="8"/>
        <v>1.2042012584071806</v>
      </c>
      <c r="M29" s="2">
        <f t="shared" si="9"/>
        <v>-0.02262746786835379</v>
      </c>
      <c r="N29" s="2">
        <f t="shared" si="12"/>
        <v>-0.0012934522196257348</v>
      </c>
      <c r="O29" s="2">
        <f t="shared" si="15"/>
        <v>981.9999999999999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2.7995893037769974</v>
      </c>
      <c r="F30" s="2">
        <f t="shared" si="4"/>
        <v>701.1742748665183</v>
      </c>
      <c r="G30" s="2">
        <f t="shared" si="5"/>
        <v>2.7995893037769974</v>
      </c>
      <c r="H30" s="2">
        <f t="shared" si="6"/>
        <v>-328.3560099775565</v>
      </c>
      <c r="I30" s="2">
        <f t="shared" si="7"/>
        <v>924.4151289932564</v>
      </c>
      <c r="J30" s="2">
        <f t="shared" si="11"/>
        <v>1.912099739051494</v>
      </c>
      <c r="K30" s="2">
        <f t="shared" si="14"/>
        <v>-0.0026641882627649327</v>
      </c>
      <c r="L30" s="2">
        <f t="shared" si="8"/>
        <v>1.2055673218517586</v>
      </c>
      <c r="M30" s="2">
        <f t="shared" si="9"/>
        <v>-0.023925592686540487</v>
      </c>
      <c r="N30" s="2">
        <f t="shared" si="12"/>
        <v>-0.0012981248181866967</v>
      </c>
      <c r="O30" s="2">
        <f t="shared" si="15"/>
        <v>981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2.809678882351079</v>
      </c>
      <c r="F31" s="2">
        <f t="shared" si="4"/>
        <v>697.9445275109506</v>
      </c>
      <c r="G31" s="2">
        <f t="shared" si="5"/>
        <v>2.809678882351079</v>
      </c>
      <c r="H31" s="2">
        <f t="shared" si="6"/>
        <v>-325.54713523468473</v>
      </c>
      <c r="I31" s="2">
        <f t="shared" si="7"/>
        <v>924.3479121740309</v>
      </c>
      <c r="J31" s="2">
        <f t="shared" si="11"/>
        <v>1.9094218194585593</v>
      </c>
      <c r="K31" s="2">
        <f t="shared" si="14"/>
        <v>-0.00267791959293473</v>
      </c>
      <c r="L31" s="2">
        <f t="shared" si="8"/>
        <v>1.2069423750311463</v>
      </c>
      <c r="M31" s="2">
        <f t="shared" si="9"/>
        <v>-0.02522845910008753</v>
      </c>
      <c r="N31" s="2">
        <f t="shared" si="12"/>
        <v>-0.0013028664135470436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2.8199142957778918</v>
      </c>
      <c r="F32" s="2">
        <f t="shared" si="4"/>
        <v>694.7019641459046</v>
      </c>
      <c r="G32" s="2">
        <f t="shared" si="5"/>
        <v>2.8199142957778918</v>
      </c>
      <c r="H32" s="2">
        <f t="shared" si="6"/>
        <v>-322.7281182939951</v>
      </c>
      <c r="I32" s="2">
        <f t="shared" si="7"/>
        <v>924.2767776280095</v>
      </c>
      <c r="J32" s="2">
        <f t="shared" si="11"/>
        <v>1.906729987002767</v>
      </c>
      <c r="K32" s="2">
        <f t="shared" si="14"/>
        <v>-0.002691832455792298</v>
      </c>
      <c r="L32" s="2">
        <f t="shared" si="8"/>
        <v>1.2083265289342142</v>
      </c>
      <c r="M32" s="2">
        <f t="shared" si="9"/>
        <v>-0.02653613765281193</v>
      </c>
      <c r="N32" s="2">
        <f t="shared" si="12"/>
        <v>-0.0013076785527244006</v>
      </c>
      <c r="O32" s="2">
        <f t="shared" si="15"/>
        <v>978.9999999999999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2.8302988740591672</v>
      </c>
      <c r="F33" s="2">
        <f t="shared" si="4"/>
        <v>691.4464115209122</v>
      </c>
      <c r="G33" s="2">
        <f t="shared" si="5"/>
        <v>2.8302988740591672</v>
      </c>
      <c r="H33" s="2">
        <f t="shared" si="6"/>
        <v>-319.89881586243183</v>
      </c>
      <c r="I33" s="2">
        <f t="shared" si="7"/>
        <v>924.2016812416075</v>
      </c>
      <c r="J33" s="2">
        <f t="shared" si="11"/>
        <v>1.904024056134907</v>
      </c>
      <c r="K33" s="2">
        <f t="shared" si="14"/>
        <v>-0.0027059308678598626</v>
      </c>
      <c r="L33" s="2">
        <f t="shared" si="8"/>
        <v>1.2097198969700442</v>
      </c>
      <c r="M33" s="2">
        <f t="shared" si="9"/>
        <v>-0.027848700484841782</v>
      </c>
      <c r="N33" s="2">
        <f t="shared" si="12"/>
        <v>-0.001312562832029851</v>
      </c>
      <c r="O33" s="2">
        <f t="shared" si="15"/>
        <v>978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2.840836053979274</v>
      </c>
      <c r="F34" s="2">
        <f t="shared" si="4"/>
        <v>688.1776923598075</v>
      </c>
      <c r="G34" s="2">
        <f t="shared" si="5"/>
        <v>2.840836053979274</v>
      </c>
      <c r="H34" s="2">
        <f t="shared" si="6"/>
        <v>-317.05908134262796</v>
      </c>
      <c r="I34" s="2">
        <f t="shared" si="7"/>
        <v>924.1225778749098</v>
      </c>
      <c r="J34" s="2">
        <f t="shared" si="11"/>
        <v>1.9013038371623112</v>
      </c>
      <c r="K34" s="2">
        <f t="shared" si="14"/>
        <v>-0.002720218972595889</v>
      </c>
      <c r="L34" s="2">
        <f t="shared" si="8"/>
        <v>1.2111225950435358</v>
      </c>
      <c r="M34" s="2">
        <f t="shared" si="9"/>
        <v>-0.029166221383945867</v>
      </c>
      <c r="N34" s="2">
        <f t="shared" si="12"/>
        <v>-0.0013175208991040854</v>
      </c>
      <c r="O34" s="2">
        <f t="shared" si="15"/>
        <v>976.9999999999999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2.8515293835328066</v>
      </c>
      <c r="F35" s="2">
        <f t="shared" si="4"/>
        <v>684.8956252312146</v>
      </c>
      <c r="G35" s="2">
        <f t="shared" si="5"/>
        <v>2.8515293835328066</v>
      </c>
      <c r="H35" s="2">
        <f t="shared" si="6"/>
        <v>-314.2087647261883</v>
      </c>
      <c r="I35" s="2">
        <f t="shared" si="7"/>
        <v>924.0394213285723</v>
      </c>
      <c r="J35" s="2">
        <f t="shared" si="11"/>
        <v>1.8985691361166968</v>
      </c>
      <c r="K35" s="2">
        <f t="shared" si="14"/>
        <v>-0.0027347010456144627</v>
      </c>
      <c r="L35" s="2">
        <f t="shared" si="8"/>
        <v>1.2125347416341004</v>
      </c>
      <c r="M35" s="2">
        <f t="shared" si="9"/>
        <v>-0.030488775838995785</v>
      </c>
      <c r="N35" s="2">
        <f t="shared" si="12"/>
        <v>-0.001322554455049918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2.862382526582792</v>
      </c>
      <c r="F36" s="2">
        <f t="shared" si="4"/>
        <v>681.6000244136342</v>
      </c>
      <c r="G36" s="2">
        <f t="shared" si="5"/>
        <v>2.862382526582792</v>
      </c>
      <c r="H36" s="2">
        <f t="shared" si="6"/>
        <v>-311.34771248250576</v>
      </c>
      <c r="I36" s="2">
        <f t="shared" si="7"/>
        <v>923.9521643093385</v>
      </c>
      <c r="J36" s="2">
        <f t="shared" si="11"/>
        <v>1.8958197546165136</v>
      </c>
      <c r="K36" s="2">
        <f t="shared" si="14"/>
        <v>-0.0027493815001831123</v>
      </c>
      <c r="L36" s="2">
        <f t="shared" si="8"/>
        <v>1.2139564578776019</v>
      </c>
      <c r="M36" s="2">
        <f t="shared" si="9"/>
        <v>-0.031816441095677384</v>
      </c>
      <c r="N36" s="2">
        <f t="shared" si="12"/>
        <v>-0.0013276652566815983</v>
      </c>
      <c r="O36" s="2">
        <f t="shared" si="15"/>
        <v>974.9999999999999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2.873399267753882</v>
      </c>
      <c r="F37" s="2">
        <f t="shared" si="4"/>
        <v>678.2906997548578</v>
      </c>
      <c r="G37" s="2">
        <f t="shared" si="5"/>
        <v>2.873399267753882</v>
      </c>
      <c r="H37" s="2">
        <f t="shared" si="6"/>
        <v>-308.4757674428875</v>
      </c>
      <c r="I37" s="2">
        <f t="shared" si="7"/>
        <v>923.8607583941</v>
      </c>
      <c r="J37" s="2">
        <f t="shared" si="11"/>
        <v>1.8930554897235221</v>
      </c>
      <c r="K37" s="2">
        <f t="shared" si="14"/>
        <v>-0.0027642648929915303</v>
      </c>
      <c r="L37" s="2">
        <f t="shared" si="8"/>
        <v>1.215387867651713</v>
      </c>
      <c r="M37" s="2">
        <f t="shared" si="9"/>
        <v>-0.03314929621455809</v>
      </c>
      <c r="N37" s="2">
        <f t="shared" si="12"/>
        <v>-0.0013328551188807047</v>
      </c>
      <c r="O37" s="2">
        <f t="shared" si="15"/>
        <v>974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2.8845835175857815</v>
      </c>
      <c r="F38" s="2">
        <f t="shared" si="4"/>
        <v>674.9674565254045</v>
      </c>
      <c r="G38" s="2">
        <f t="shared" si="5"/>
        <v>2.8845835175857815</v>
      </c>
      <c r="H38" s="2">
        <f t="shared" si="6"/>
        <v>-305.59276867974035</v>
      </c>
      <c r="I38" s="2">
        <f t="shared" si="7"/>
        <v>923.7651539924261</v>
      </c>
      <c r="J38" s="2">
        <f t="shared" si="11"/>
        <v>1.890276133793294</v>
      </c>
      <c r="K38" s="2">
        <f t="shared" si="14"/>
        <v>-0.0027793559302280446</v>
      </c>
      <c r="L38" s="2">
        <f t="shared" si="8"/>
        <v>1.2168290976648508</v>
      </c>
      <c r="M38" s="2">
        <f t="shared" si="9"/>
        <v>-0.03448742213164824</v>
      </c>
      <c r="N38" s="2">
        <f t="shared" si="12"/>
        <v>-0.0013381259170901494</v>
      </c>
      <c r="O38" s="2">
        <f t="shared" si="15"/>
        <v>973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2.8959393179523545</v>
      </c>
      <c r="F39" s="2">
        <f t="shared" si="4"/>
        <v>671.6300952656911</v>
      </c>
      <c r="G39" s="2">
        <f t="shared" si="5"/>
        <v>2.8959393179523545</v>
      </c>
      <c r="H39" s="2">
        <f t="shared" si="6"/>
        <v>-302.69855138056164</v>
      </c>
      <c r="I39" s="2">
        <f t="shared" si="7"/>
        <v>923.6653003074813</v>
      </c>
      <c r="J39" s="2">
        <f t="shared" si="11"/>
        <v>1.887481474319327</v>
      </c>
      <c r="K39" s="2">
        <f t="shared" si="14"/>
        <v>-0.002794659473967176</v>
      </c>
      <c r="L39" s="2">
        <f t="shared" si="8"/>
        <v>1.2182802775488952</v>
      </c>
      <c r="M39" s="2">
        <f t="shared" si="9"/>
        <v>-0.035830901721570996</v>
      </c>
      <c r="N39" s="2">
        <f t="shared" si="12"/>
        <v>-0.001343479589922758</v>
      </c>
      <c r="O39" s="2">
        <f t="shared" si="15"/>
        <v>972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2.9074708477725153</v>
      </c>
      <c r="F40" s="2">
        <f t="shared" si="4"/>
        <v>668.2784116265753</v>
      </c>
      <c r="G40" s="2">
        <f t="shared" si="5"/>
        <v>2.9074708477725153</v>
      </c>
      <c r="H40" s="2">
        <f t="shared" si="6"/>
        <v>-299.7929467164559</v>
      </c>
      <c r="I40" s="2">
        <f t="shared" si="7"/>
        <v>923.5611452952448</v>
      </c>
      <c r="J40" s="2">
        <f t="shared" si="11"/>
        <v>1.8846712937704275</v>
      </c>
      <c r="K40" s="2">
        <f t="shared" si="14"/>
        <v>-0.002810180548899366</v>
      </c>
      <c r="L40" s="2">
        <f t="shared" si="8"/>
        <v>1.2197415399558715</v>
      </c>
      <c r="M40" s="2">
        <f t="shared" si="9"/>
        <v>-0.03717981986349406</v>
      </c>
      <c r="N40" s="2">
        <f t="shared" si="12"/>
        <v>-0.0013489181419230611</v>
      </c>
      <c r="O40" s="2">
        <f t="shared" si="15"/>
        <v>971.0000000000001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2.9191824290251134</v>
      </c>
      <c r="F41" s="2">
        <f t="shared" si="4"/>
        <v>664.9121962029413</v>
      </c>
      <c r="G41" s="2">
        <f t="shared" si="5"/>
        <v>2.9191824290251134</v>
      </c>
      <c r="H41" s="2">
        <f t="shared" si="6"/>
        <v>-296.8757817048858</v>
      </c>
      <c r="I41" s="2">
        <f t="shared" si="7"/>
        <v>923.4526356219429</v>
      </c>
      <c r="J41" s="2">
        <f t="shared" si="11"/>
        <v>1.8818453694210096</v>
      </c>
      <c r="K41" s="2">
        <f t="shared" si="14"/>
        <v>-0.002825924349417974</v>
      </c>
      <c r="L41" s="2">
        <f t="shared" si="8"/>
        <v>1.2212130206588176</v>
      </c>
      <c r="M41" s="2">
        <f t="shared" si="9"/>
        <v>-0.03853426350996614</v>
      </c>
      <c r="N41" s="2">
        <f t="shared" si="12"/>
        <v>-0.001354443646472081</v>
      </c>
      <c r="O41" s="2">
        <f t="shared" si="15"/>
        <v>969.9999999999999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2.931078533088339</v>
      </c>
      <c r="F42" s="2">
        <f t="shared" si="4"/>
        <v>661.5312343599479</v>
      </c>
      <c r="G42" s="2">
        <f t="shared" si="5"/>
        <v>2.931078533088339</v>
      </c>
      <c r="H42" s="2">
        <f t="shared" si="6"/>
        <v>-293.9468790663469</v>
      </c>
      <c r="I42" s="2">
        <f t="shared" si="7"/>
        <v>923.3397166195953</v>
      </c>
      <c r="J42" s="2">
        <f t="shared" si="11"/>
        <v>1.8790034731739211</v>
      </c>
      <c r="K42" s="2">
        <f t="shared" si="14"/>
        <v>-0.0028418962470884157</v>
      </c>
      <c r="L42" s="2">
        <f t="shared" si="8"/>
        <v>1.2226948586570654</v>
      </c>
      <c r="M42" s="2">
        <f t="shared" si="9"/>
        <v>-0.039894321758806583</v>
      </c>
      <c r="N42" s="2">
        <f t="shared" si="12"/>
        <v>-0.0013600582488404456</v>
      </c>
      <c r="O42" s="2">
        <f t="shared" si="15"/>
        <v>969.0000000000001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2.943163787430194</v>
      </c>
      <c r="F43" s="2">
        <f t="shared" si="4"/>
        <v>658.1353060515173</v>
      </c>
      <c r="G43" s="2">
        <f t="shared" si="5"/>
        <v>2.943163787430194</v>
      </c>
      <c r="H43" s="2">
        <f t="shared" si="6"/>
        <v>-291.0060570746298</v>
      </c>
      <c r="I43" s="2">
        <f t="shared" si="7"/>
        <v>923.2223322395735</v>
      </c>
      <c r="J43" s="2">
        <f t="shared" si="11"/>
        <v>1.8761453713753975</v>
      </c>
      <c r="K43" s="2">
        <f t="shared" si="14"/>
        <v>-0.002858101798523638</v>
      </c>
      <c r="L43" s="2">
        <f aca="true" t="shared" si="16" ref="L43:L74">ASIN($H$5/(D43*C43))</f>
        <v>1.2241871962861561</v>
      </c>
      <c r="M43" s="2">
        <f t="shared" si="9"/>
        <v>-0.04126008592823949</v>
      </c>
      <c r="N43" s="2">
        <f t="shared" si="12"/>
        <v>-0.0013657641694329037</v>
      </c>
      <c r="O43" s="2">
        <f t="shared" si="15"/>
        <v>968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2.9554429826600312</v>
      </c>
      <c r="F44" s="2">
        <f t="shared" si="4"/>
        <v>654.7241856306857</v>
      </c>
      <c r="G44" s="2">
        <f t="shared" si="5"/>
        <v>2.9554429826600312</v>
      </c>
      <c r="H44" s="2">
        <f t="shared" si="6"/>
        <v>-288.0531294003234</v>
      </c>
      <c r="I44" s="2">
        <f t="shared" si="7"/>
        <v>923.1004250040623</v>
      </c>
      <c r="J44" s="2">
        <f t="shared" si="11"/>
        <v>1.8732708246217067</v>
      </c>
      <c r="K44" s="2">
        <f t="shared" si="14"/>
        <v>-0.00287454675369081</v>
      </c>
      <c r="L44" s="2">
        <f t="shared" si="16"/>
        <v>1.2256901793326611</v>
      </c>
      <c r="M44" s="2">
        <f t="shared" si="9"/>
        <v>-0.04263164963542554</v>
      </c>
      <c r="N44" s="2">
        <f t="shared" si="12"/>
        <v>-0.001371563707186052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2.967921079982773</v>
      </c>
      <c r="F45" s="2">
        <f t="shared" si="4"/>
        <v>651.2976416513159</v>
      </c>
      <c r="G45" s="2">
        <f t="shared" si="5"/>
        <v>2.967921079982773</v>
      </c>
      <c r="H45" s="2">
        <f t="shared" si="6"/>
        <v>-285.0879049471747</v>
      </c>
      <c r="I45" s="2">
        <f t="shared" si="7"/>
        <v>922.9739359553067</v>
      </c>
      <c r="J45" s="2">
        <f t="shared" si="11"/>
        <v>1.8703795875570224</v>
      </c>
      <c r="K45" s="2">
        <f t="shared" si="14"/>
        <v>-0.0028912370646843044</v>
      </c>
      <c r="L45" s="2">
        <f t="shared" si="16"/>
        <v>1.2272039571541695</v>
      </c>
      <c r="M45" s="2">
        <f t="shared" si="9"/>
        <v>-0.04400910887860121</v>
      </c>
      <c r="N45" s="2">
        <f t="shared" si="12"/>
        <v>-0.0013774592431756716</v>
      </c>
      <c r="O45" s="2">
        <f t="shared" si="15"/>
        <v>966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2.980603219065472</v>
      </c>
      <c r="F46" s="2">
        <f t="shared" si="4"/>
        <v>647.8554366607179</v>
      </c>
      <c r="G46" s="2">
        <f t="shared" si="5"/>
        <v>2.980603219065472</v>
      </c>
      <c r="H46" s="2">
        <f t="shared" si="6"/>
        <v>-282.11018768090855</v>
      </c>
      <c r="I46" s="2">
        <f t="shared" si="7"/>
        <v>922.8428046025186</v>
      </c>
      <c r="J46" s="2">
        <f t="shared" si="11"/>
        <v>1.867471408662039</v>
      </c>
      <c r="K46" s="2">
        <f t="shared" si="14"/>
        <v>-0.002908178894983404</v>
      </c>
      <c r="L46" s="2">
        <f t="shared" si="16"/>
        <v>1.228728682804737</v>
      </c>
      <c r="M46" s="2">
        <f t="shared" si="9"/>
        <v>-0.04539256212301712</v>
      </c>
      <c r="N46" s="2">
        <f t="shared" si="12"/>
        <v>-0.0013834532444159109</v>
      </c>
      <c r="O46" s="2">
        <f t="shared" si="15"/>
        <v>964.9999999999999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2.9934947263549248</v>
      </c>
      <c r="F47" s="2">
        <f t="shared" si="4"/>
        <v>644.3973269826481</v>
      </c>
      <c r="G47" s="2">
        <f t="shared" si="5"/>
        <v>2.9934947263549248</v>
      </c>
      <c r="H47" s="2">
        <f t="shared" si="6"/>
        <v>-279.11977645007687</v>
      </c>
      <c r="I47" s="2">
        <f t="shared" si="7"/>
        <v>922.706968866313</v>
      </c>
      <c r="J47" s="2">
        <f t="shared" si="11"/>
        <v>1.864546030032799</v>
      </c>
      <c r="K47" s="2">
        <f t="shared" si="14"/>
        <v>-0.0029253786292400275</v>
      </c>
      <c r="L47" s="2">
        <f t="shared" si="16"/>
        <v>1.2302645131660948</v>
      </c>
      <c r="M47" s="2">
        <f t="shared" si="9"/>
        <v>-0.04678211039089941</v>
      </c>
      <c r="N47" s="2">
        <f t="shared" si="12"/>
        <v>-0.0013895482678822901</v>
      </c>
      <c r="O47" s="2">
        <f t="shared" si="15"/>
        <v>964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3.0066011238745887</v>
      </c>
      <c r="F48" s="2">
        <f t="shared" si="4"/>
        <v>640.923062490142</v>
      </c>
      <c r="G48" s="2">
        <f t="shared" si="5"/>
        <v>3.0066011238745887</v>
      </c>
      <c r="H48" s="2">
        <f t="shared" si="6"/>
        <v>-276.1164647984772</v>
      </c>
      <c r="I48" s="2">
        <f t="shared" si="7"/>
        <v>922.5663650205287</v>
      </c>
      <c r="J48" s="2">
        <f t="shared" si="11"/>
        <v>1.8616031871491707</v>
      </c>
      <c r="K48" s="2">
        <f t="shared" si="14"/>
        <v>-0.002942842883628227</v>
      </c>
      <c r="L48" s="2">
        <f t="shared" si="16"/>
        <v>1.2318116090849527</v>
      </c>
      <c r="M48" s="2">
        <f t="shared" si="9"/>
        <v>-0.04817785735566993</v>
      </c>
      <c r="N48" s="2">
        <f t="shared" si="12"/>
        <v>-0.0013957469647705167</v>
      </c>
      <c r="O48" s="2">
        <f t="shared" si="15"/>
        <v>963.0000000000001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3.019928138527291</v>
      </c>
      <c r="F49" s="2">
        <f t="shared" si="4"/>
        <v>637.4323863676032</v>
      </c>
      <c r="G49" s="2">
        <f t="shared" si="5"/>
        <v>3.019928138527291</v>
      </c>
      <c r="H49" s="2">
        <f t="shared" si="6"/>
        <v>-273.1000407686567</v>
      </c>
      <c r="I49" s="2">
        <f t="shared" si="7"/>
        <v>922.4209276312837</v>
      </c>
      <c r="J49" s="2">
        <f t="shared" si="11"/>
        <v>1.8586426086323886</v>
      </c>
      <c r="K49" s="2">
        <f t="shared" si="14"/>
        <v>-0.0029605785167821086</v>
      </c>
      <c r="L49" s="2">
        <f t="shared" si="16"/>
        <v>1.2333701355167466</v>
      </c>
      <c r="M49" s="2">
        <f t="shared" si="9"/>
        <v>-0.04957990944065793</v>
      </c>
      <c r="N49" s="2">
        <f t="shared" si="12"/>
        <v>-0.0014020520849880036</v>
      </c>
      <c r="O49" s="2">
        <f t="shared" si="15"/>
        <v>961.9999999999999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3.033481711950458</v>
      </c>
      <c r="F50" s="2">
        <f t="shared" si="4"/>
        <v>633.9250348614925</v>
      </c>
      <c r="G50" s="2">
        <f t="shared" si="5"/>
        <v>3.033481711950458</v>
      </c>
      <c r="H50" s="2">
        <f t="shared" si="6"/>
        <v>-270.0702866959725</v>
      </c>
      <c r="I50" s="2">
        <f t="shared" si="7"/>
        <v>922.2705894931026</v>
      </c>
      <c r="J50" s="2">
        <f t="shared" si="11"/>
        <v>1.8556640159909996</v>
      </c>
      <c r="K50" s="2">
        <f t="shared" si="14"/>
        <v>-0.0029785926413889996</v>
      </c>
      <c r="L50" s="2">
        <f t="shared" si="16"/>
        <v>1.2349402616762062</v>
      </c>
      <c r="M50" s="2">
        <f t="shared" si="9"/>
        <v>-0.05098837592258754</v>
      </c>
      <c r="N50" s="2">
        <f t="shared" si="12"/>
        <v>-0.0014084664819296044</v>
      </c>
      <c r="O50" s="2">
        <f t="shared" si="15"/>
        <v>960.9999999999999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3.0472680109542125</v>
      </c>
      <c r="F51" s="2">
        <f t="shared" si="4"/>
        <v>630.4007370189754</v>
      </c>
      <c r="G51" s="2">
        <f t="shared" si="5"/>
        <v>3.0472680109542125</v>
      </c>
      <c r="H51" s="2">
        <f t="shared" si="6"/>
        <v>-267.02697899264984</v>
      </c>
      <c r="I51" s="2">
        <f t="shared" si="7"/>
        <v>922.1152815619416</v>
      </c>
      <c r="J51" s="2">
        <f t="shared" si="11"/>
        <v>1.8526671233545438</v>
      </c>
      <c r="K51" s="2">
        <f t="shared" si="14"/>
        <v>-0.0029968926364558612</v>
      </c>
      <c r="L51" s="2">
        <f t="shared" si="16"/>
        <v>1.2365221611951336</v>
      </c>
      <c r="M51" s="2">
        <f t="shared" si="9"/>
        <v>-0.05240336904011578</v>
      </c>
      <c r="N51" s="2">
        <f t="shared" si="12"/>
        <v>-0.0014149931175282404</v>
      </c>
      <c r="O51" s="2">
        <f t="shared" si="15"/>
        <v>959.9999999999999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3.0612934385824246</v>
      </c>
      <c r="F52" s="2">
        <f t="shared" si="4"/>
        <v>626.8592144137934</v>
      </c>
      <c r="G52" s="2">
        <f t="shared" si="5"/>
        <v>3.0612934385824246</v>
      </c>
      <c r="H52" s="2">
        <f t="shared" si="6"/>
        <v>-263.96988792124114</v>
      </c>
      <c r="I52" s="2">
        <f t="shared" si="7"/>
        <v>921.9549328849255</v>
      </c>
      <c r="J52" s="2">
        <f t="shared" si="11"/>
        <v>1.8496516371942306</v>
      </c>
      <c r="K52" s="2">
        <f t="shared" si="14"/>
        <v>-0.003015486160313108</v>
      </c>
      <c r="L52" s="2">
        <f t="shared" si="16"/>
        <v>1.238116012287839</v>
      </c>
      <c r="M52" s="2">
        <f t="shared" si="9"/>
        <v>-0.05382500410772373</v>
      </c>
      <c r="N52" s="2">
        <f t="shared" si="12"/>
        <v>-0.0014216350676079514</v>
      </c>
      <c r="O52" s="2">
        <f t="shared" si="15"/>
        <v>959.0000000000001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3.0755646458492834</v>
      </c>
      <c r="F53" s="2">
        <f t="shared" si="4"/>
        <v>623.3001808585861</v>
      </c>
      <c r="G53" s="2">
        <f t="shared" si="5"/>
        <v>3.0755646458492834</v>
      </c>
      <c r="H53" s="2">
        <f t="shared" si="6"/>
        <v>-260.89877735684024</v>
      </c>
      <c r="I53" s="2">
        <f t="shared" si="7"/>
        <v>921.7894705265979</v>
      </c>
      <c r="J53" s="2">
        <f t="shared" si="11"/>
        <v>1.8466172560298262</v>
      </c>
      <c r="K53" s="2">
        <f t="shared" si="14"/>
        <v>-0.003034381164404465</v>
      </c>
      <c r="L53" s="2">
        <f t="shared" si="16"/>
        <v>1.239721997924674</v>
      </c>
      <c r="M53" s="2">
        <f t="shared" si="9"/>
        <v>-0.055253399635292855</v>
      </c>
      <c r="N53" s="2">
        <f t="shared" si="12"/>
        <v>-0.0014283955275691262</v>
      </c>
      <c r="O53" s="2">
        <f t="shared" si="15"/>
        <v>957.9999999999999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3.0900885441909622</v>
      </c>
      <c r="F54" s="2">
        <f t="shared" si="4"/>
        <v>619.7233421028484</v>
      </c>
      <c r="G54" s="2">
        <f t="shared" si="5"/>
        <v>3.0900885441909622</v>
      </c>
      <c r="H54" s="2">
        <f t="shared" si="6"/>
        <v>-257.813404537366</v>
      </c>
      <c r="I54" s="2">
        <f t="shared" si="7"/>
        <v>921.618819491471</v>
      </c>
      <c r="J54" s="2">
        <f t="shared" si="11"/>
        <v>1.8435636701219091</v>
      </c>
      <c r="K54" s="2">
        <f t="shared" si="14"/>
        <v>-0.0030535859079170447</v>
      </c>
      <c r="L54" s="2">
        <f t="shared" si="16"/>
        <v>1.2413403060141703</v>
      </c>
      <c r="M54" s="2">
        <f t="shared" si="9"/>
        <v>-0.056688677453713865</v>
      </c>
      <c r="N54" s="2">
        <f t="shared" si="12"/>
        <v>-0.0014352778184210102</v>
      </c>
      <c r="O54" s="2">
        <f t="shared" si="15"/>
        <v>957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3.1048723186975735</v>
      </c>
      <c r="F55" s="2">
        <f t="shared" si="4"/>
        <v>616.1283955156259</v>
      </c>
      <c r="G55" s="2">
        <f t="shared" si="5"/>
        <v>3.1048723186975735</v>
      </c>
      <c r="H55" s="2">
        <f t="shared" si="6"/>
        <v>-254.71351980116808</v>
      </c>
      <c r="I55" s="2">
        <f t="shared" si="7"/>
        <v>921.4429026426434</v>
      </c>
      <c r="J55" s="2">
        <f t="shared" si="11"/>
        <v>1.8404905611485878</v>
      </c>
      <c r="K55" s="2">
        <f t="shared" si="14"/>
        <v>-0.003073108973321359</v>
      </c>
      <c r="L55" s="2">
        <f t="shared" si="16"/>
        <v>1.242971129594302</v>
      </c>
      <c r="M55" s="2">
        <f t="shared" si="9"/>
        <v>-0.058130962846903333</v>
      </c>
      <c r="N55" s="2">
        <f t="shared" si="12"/>
        <v>-0.0014422853931894686</v>
      </c>
      <c r="O55" s="2">
        <f t="shared" si="15"/>
        <v>956.0000000000001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3.1199234421624737</v>
      </c>
      <c r="F56" s="2">
        <f t="shared" si="4"/>
        <v>612.515029752001</v>
      </c>
      <c r="G56" s="2">
        <f t="shared" si="5"/>
        <v>3.1199234421624737</v>
      </c>
      <c r="H56" s="2">
        <f t="shared" si="6"/>
        <v>-251.5988663111727</v>
      </c>
      <c r="I56" s="2">
        <f t="shared" si="7"/>
        <v>921.2616406162434</v>
      </c>
      <c r="J56" s="2">
        <f t="shared" si="11"/>
        <v>1.8373976018657165</v>
      </c>
      <c r="K56" s="2">
        <f t="shared" si="14"/>
        <v>-0.0030929592828712327</v>
      </c>
      <c r="L56" s="2">
        <f t="shared" si="16"/>
        <v>1.2446146670334401</v>
      </c>
      <c r="M56" s="2">
        <f t="shared" si="9"/>
        <v>-0.0595803846906362</v>
      </c>
      <c r="N56" s="2">
        <f t="shared" si="12"/>
        <v>-0.0014494218437328676</v>
      </c>
      <c r="O56" s="2">
        <f t="shared" si="15"/>
        <v>954.9999999999999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3.1352496900344704</v>
      </c>
      <c r="F57" s="2">
        <f t="shared" si="4"/>
        <v>608.882924402356</v>
      </c>
      <c r="G57" s="2">
        <f t="shared" si="5"/>
        <v>3.1352496900344704</v>
      </c>
      <c r="H57" s="2">
        <f t="shared" si="6"/>
        <v>-248.46917976470385</v>
      </c>
      <c r="I57" s="2">
        <f t="shared" si="7"/>
        <v>921.0749517314296</v>
      </c>
      <c r="J57" s="2">
        <f t="shared" si="11"/>
        <v>1.834284455749558</v>
      </c>
      <c r="K57" s="2">
        <f t="shared" si="14"/>
        <v>-0.0031131461161586493</v>
      </c>
      <c r="L57" s="2">
        <f t="shared" si="16"/>
        <v>1.2462711222416127</v>
      </c>
      <c r="M57" s="2">
        <f t="shared" si="9"/>
        <v>-0.06103707559862226</v>
      </c>
      <c r="N57" s="2">
        <f t="shared" si="12"/>
        <v>-0.001456690907986058</v>
      </c>
      <c r="O57" s="2">
        <f t="shared" si="15"/>
        <v>954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3.150859156326419</v>
      </c>
      <c r="F58" s="2">
        <f t="shared" si="4"/>
        <v>605.2317496232913</v>
      </c>
      <c r="G58" s="2">
        <f t="shared" si="5"/>
        <v>3.150859156326419</v>
      </c>
      <c r="H58" s="2">
        <f t="shared" si="6"/>
        <v>-245.32418808806335</v>
      </c>
      <c r="I58" s="2">
        <f t="shared" si="7"/>
        <v>920.8827518956648</v>
      </c>
      <c r="J58" s="2">
        <f t="shared" si="11"/>
        <v>1.8311507766207724</v>
      </c>
      <c r="K58" s="2">
        <f t="shared" si="14"/>
        <v>-0.0031336791287854826</v>
      </c>
      <c r="L58" s="2">
        <f t="shared" si="16"/>
        <v>1.2479407048927211</v>
      </c>
      <c r="M58" s="2">
        <f t="shared" si="9"/>
        <v>-0.06250117207629957</v>
      </c>
      <c r="N58" s="2">
        <f t="shared" si="12"/>
        <v>-0.0014640964776773124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3.1667602705503555</v>
      </c>
      <c r="F59" s="2">
        <f t="shared" si="4"/>
        <v>601.5611657490374</v>
      </c>
      <c r="G59" s="2">
        <f t="shared" si="5"/>
        <v>3.1667602705503555</v>
      </c>
      <c r="H59" s="2">
        <f t="shared" si="6"/>
        <v>-242.16361111488806</v>
      </c>
      <c r="I59" s="2">
        <f t="shared" si="7"/>
        <v>920.6849545049583</v>
      </c>
      <c r="J59" s="2">
        <f t="shared" si="11"/>
        <v>1.8279962082485324</v>
      </c>
      <c r="K59" s="2">
        <f t="shared" si="14"/>
        <v>-0.003154568372240041</v>
      </c>
      <c r="L59" s="2">
        <f t="shared" si="16"/>
        <v>1.2496236306584152</v>
      </c>
      <c r="M59" s="2">
        <f t="shared" si="9"/>
        <v>-0.06397281468284532</v>
      </c>
      <c r="N59" s="2">
        <f t="shared" si="12"/>
        <v>-0.0014716426065457533</v>
      </c>
      <c r="O59" s="2">
        <f t="shared" si="15"/>
        <v>951.9999999999999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3.1829618157754567</v>
      </c>
      <c r="F60" s="2">
        <f t="shared" si="4"/>
        <v>597.8708228820742</v>
      </c>
      <c r="G60" s="2">
        <f t="shared" si="5"/>
        <v>3.1829618157754567</v>
      </c>
      <c r="H60" s="2">
        <f t="shared" si="6"/>
        <v>-238.98716024720815</v>
      </c>
      <c r="I60" s="2">
        <f t="shared" si="7"/>
        <v>920.4814703387436</v>
      </c>
      <c r="J60" s="2">
        <f t="shared" si="11"/>
        <v>1.8248203839334494</v>
      </c>
      <c r="K60" s="2">
        <f t="shared" si="14"/>
        <v>-0.003175824315083009</v>
      </c>
      <c r="L60" s="2">
        <f t="shared" si="16"/>
        <v>1.2513201214543934</v>
      </c>
      <c r="M60" s="2">
        <f t="shared" si="9"/>
        <v>-0.06545214820195033</v>
      </c>
      <c r="N60" s="2">
        <f t="shared" si="12"/>
        <v>-0.0014793335191050083</v>
      </c>
      <c r="O60" s="2">
        <f t="shared" si="15"/>
        <v>951.0000000000001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3.199472947881077</v>
      </c>
      <c r="F61" s="2">
        <f t="shared" si="4"/>
        <v>594.160360461586</v>
      </c>
      <c r="G61" s="2">
        <f t="shared" si="5"/>
        <v>3.199472947881077</v>
      </c>
      <c r="H61" s="2">
        <f t="shared" si="6"/>
        <v>-235.79453809806273</v>
      </c>
      <c r="I61" s="2">
        <f t="shared" si="7"/>
        <v>920.2722074490358</v>
      </c>
      <c r="J61" s="2">
        <f t="shared" si="11"/>
        <v>1.821622926067918</v>
      </c>
      <c r="K61" s="2">
        <f t="shared" si="14"/>
        <v>-0.0031974578655313834</v>
      </c>
      <c r="L61" s="2">
        <f t="shared" si="16"/>
        <v>1.2530304056999375</v>
      </c>
      <c r="M61" s="2">
        <f t="shared" si="9"/>
        <v>-0.06693932182193763</v>
      </c>
      <c r="N61" s="2">
        <f t="shared" si="12"/>
        <v>-0.001487173619987292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3.216303216104336</v>
      </c>
      <c r="F62" s="2">
        <f t="shared" si="4"/>
        <v>590.4294068082656</v>
      </c>
      <c r="G62" s="2">
        <f t="shared" si="5"/>
        <v>3.216303216104336</v>
      </c>
      <c r="H62" s="2">
        <f t="shared" si="6"/>
        <v>-232.58543811443337</v>
      </c>
      <c r="I62" s="2">
        <f t="shared" si="7"/>
        <v>920.0570710434854</v>
      </c>
      <c r="J62" s="2">
        <f t="shared" si="11"/>
        <v>1.8184034456723597</v>
      </c>
      <c r="K62" s="2">
        <f t="shared" si="14"/>
        <v>-0.003219480395558305</v>
      </c>
      <c r="L62" s="2">
        <f t="shared" si="16"/>
        <v>1.25475471859157</v>
      </c>
      <c r="M62" s="2">
        <f t="shared" si="9"/>
        <v>-0.06843448932586327</v>
      </c>
      <c r="N62" s="2">
        <f t="shared" si="12"/>
        <v>-0.001495167503925643</v>
      </c>
      <c r="O62" s="2">
        <f t="shared" si="15"/>
        <v>949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3.2334625849942995</v>
      </c>
      <c r="F63" s="2">
        <f t="shared" si="4"/>
        <v>586.677578643871</v>
      </c>
      <c r="G63" s="2">
        <f t="shared" si="5"/>
        <v>3.2334625849942995</v>
      </c>
      <c r="H63" s="2">
        <f t="shared" si="6"/>
        <v>-229.3595441791487</v>
      </c>
      <c r="I63" s="2">
        <f t="shared" si="7"/>
        <v>919.8359633619101</v>
      </c>
      <c r="J63" s="2">
        <f t="shared" si="11"/>
        <v>1.815161541905727</v>
      </c>
      <c r="K63" s="2">
        <f t="shared" si="14"/>
        <v>-0.003241903766632692</v>
      </c>
      <c r="L63" s="2">
        <f t="shared" si="16"/>
        <v>1.2564933023917857</v>
      </c>
      <c r="M63" s="2">
        <f t="shared" si="9"/>
        <v>-0.06993780929228066</v>
      </c>
      <c r="N63" s="2">
        <f t="shared" si="12"/>
        <v>-0.0015033199664173935</v>
      </c>
      <c r="O63" s="2">
        <f t="shared" si="15"/>
        <v>948.0000000000001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3.2509614578742116</v>
      </c>
      <c r="F64" s="2">
        <f t="shared" si="4"/>
        <v>582.9044805837968</v>
      </c>
      <c r="G64" s="2">
        <f t="shared" si="5"/>
        <v>3.2509614578742116</v>
      </c>
      <c r="H64" s="2">
        <f t="shared" si="6"/>
        <v>-226.11653019031644</v>
      </c>
      <c r="I64" s="2">
        <f t="shared" si="7"/>
        <v>919.6087835458575</v>
      </c>
      <c r="J64" s="2">
        <f t="shared" si="11"/>
        <v>1.811896801548503</v>
      </c>
      <c r="K64" s="2">
        <f t="shared" si="14"/>
        <v>-0.0032647403572239053</v>
      </c>
      <c r="L64" s="2">
        <f t="shared" si="16"/>
        <v>1.2582464067338845</v>
      </c>
      <c r="M64" s="2">
        <f t="shared" si="9"/>
        <v>-0.07144944530740549</v>
      </c>
      <c r="N64" s="2">
        <f t="shared" si="12"/>
        <v>-0.0015116360151248287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3.268810701946279</v>
      </c>
      <c r="F65" s="2">
        <f t="shared" si="4"/>
        <v>579.1097046007874</v>
      </c>
      <c r="G65" s="2">
        <f t="shared" si="5"/>
        <v>3.268810701946279</v>
      </c>
      <c r="H65" s="2">
        <f t="shared" si="6"/>
        <v>-222.85605961671027</v>
      </c>
      <c r="I65" s="2">
        <f t="shared" si="7"/>
        <v>919.37542750071</v>
      </c>
      <c r="J65" s="2">
        <f t="shared" si="11"/>
        <v>1.8086087984562769</v>
      </c>
      <c r="K65" s="2">
        <f t="shared" si="14"/>
        <v>-0.0032880030922262105</v>
      </c>
      <c r="L65" s="2">
        <f t="shared" si="16"/>
        <v>1.260014288944023</v>
      </c>
      <c r="M65" s="2">
        <f t="shared" si="9"/>
        <v>-0.07296956618949313</v>
      </c>
      <c r="N65" s="2">
        <f t="shared" si="12"/>
        <v>-0.0015201208820876388</v>
      </c>
      <c r="O65" s="2">
        <f t="shared" si="15"/>
        <v>946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3.2870216751741737</v>
      </c>
      <c r="F66" s="2">
        <f t="shared" si="4"/>
        <v>575.2928294577747</v>
      </c>
      <c r="G66" s="2">
        <f t="shared" si="5"/>
        <v>3.2870216751741737</v>
      </c>
      <c r="H66" s="2">
        <f t="shared" si="6"/>
        <v>-219.57778502741004</v>
      </c>
      <c r="I66" s="2">
        <f t="shared" si="7"/>
        <v>919.135787749806</v>
      </c>
      <c r="J66" s="2">
        <f t="shared" si="11"/>
        <v>1.8052970929818206</v>
      </c>
      <c r="K66" s="2">
        <f t="shared" si="14"/>
        <v>-0.00331170547445625</v>
      </c>
      <c r="L66" s="2">
        <f t="shared" si="16"/>
        <v>1.2617972143816922</v>
      </c>
      <c r="M66" s="2">
        <f t="shared" si="9"/>
        <v>-0.07449834622628027</v>
      </c>
      <c r="N66" s="2">
        <f t="shared" si="12"/>
        <v>-0.0015287800367871363</v>
      </c>
      <c r="O66" s="2">
        <f t="shared" si="15"/>
        <v>945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3.305606255089515</v>
      </c>
      <c r="F67" s="2">
        <f t="shared" si="4"/>
        <v>571.453420107611</v>
      </c>
      <c r="G67" s="2">
        <f t="shared" si="5"/>
        <v>3.305606255089515</v>
      </c>
      <c r="H67" s="2">
        <f t="shared" si="6"/>
        <v>-216.28134759385298</v>
      </c>
      <c r="I67" s="2">
        <f t="shared" si="7"/>
        <v>918.8897532800041</v>
      </c>
      <c r="J67" s="2">
        <f t="shared" si="11"/>
        <v>1.8019612313634186</v>
      </c>
      <c r="K67" s="2">
        <f t="shared" si="14"/>
        <v>-0.0033358616184020473</v>
      </c>
      <c r="L67" s="2">
        <f t="shared" si="16"/>
        <v>1.2635954567999246</v>
      </c>
      <c r="M67" s="2">
        <f t="shared" si="9"/>
        <v>-0.07603596542644997</v>
      </c>
      <c r="N67" s="2">
        <f t="shared" si="12"/>
        <v>-0.0015376192001697042</v>
      </c>
      <c r="O67" s="2">
        <f t="shared" si="15"/>
        <v>943.9999999999999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3.324576869692578</v>
      </c>
      <c r="F68" s="2">
        <f t="shared" si="4"/>
        <v>567.5910270573414</v>
      </c>
      <c r="G68" s="2">
        <f t="shared" si="5"/>
        <v>3.324576869692578</v>
      </c>
      <c r="H68" s="2">
        <f t="shared" si="6"/>
        <v>-212.96637656229166</v>
      </c>
      <c r="I68" s="2">
        <f t="shared" si="7"/>
        <v>918.6372093780701</v>
      </c>
      <c r="J68" s="2">
        <f t="shared" si="11"/>
        <v>1.7986007450770038</v>
      </c>
      <c r="K68" s="2">
        <f t="shared" si="14"/>
        <v>-0.003360486286414721</v>
      </c>
      <c r="L68" s="2">
        <f t="shared" si="16"/>
        <v>1.2654092987266539</v>
      </c>
      <c r="M68" s="2">
        <f t="shared" si="9"/>
        <v>-0.0775826097861354</v>
      </c>
      <c r="N68" s="2">
        <f t="shared" si="12"/>
        <v>-0.001546644359685434</v>
      </c>
      <c r="O68" s="2">
        <f t="shared" si="15"/>
        <v>943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3.3439465306283296</v>
      </c>
      <c r="F69" s="2">
        <f t="shared" si="4"/>
        <v>563.705185694399</v>
      </c>
      <c r="G69" s="2">
        <f t="shared" si="5"/>
        <v>3.3439465306283296</v>
      </c>
      <c r="H69" s="2">
        <f t="shared" si="6"/>
        <v>-209.63248869448034</v>
      </c>
      <c r="I69" s="2">
        <f t="shared" si="7"/>
        <v>918.3780374572111</v>
      </c>
      <c r="J69" s="2">
        <f t="shared" si="11"/>
        <v>1.795215150149447</v>
      </c>
      <c r="K69" s="2">
        <f t="shared" si="14"/>
        <v>-0.0033855949275567454</v>
      </c>
      <c r="L69" s="2">
        <f t="shared" si="16"/>
        <v>1.2672390318687705</v>
      </c>
      <c r="M69" s="2">
        <f t="shared" si="9"/>
        <v>-0.0791384715715755</v>
      </c>
      <c r="N69" s="2">
        <f t="shared" si="12"/>
        <v>-0.0015558617854400936</v>
      </c>
      <c r="O69" s="2">
        <f t="shared" si="15"/>
        <v>942.0000000000001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3.3637288688339595</v>
      </c>
      <c r="F70" s="2">
        <f t="shared" si="4"/>
        <v>559.7954155719058</v>
      </c>
      <c r="G70" s="2">
        <f t="shared" si="5"/>
        <v>3.3637288688339595</v>
      </c>
      <c r="H70" s="2">
        <f t="shared" si="6"/>
        <v>-206.27928767422438</v>
      </c>
      <c r="I70" s="2">
        <f t="shared" si="7"/>
        <v>918.1121148730227</v>
      </c>
      <c r="J70" s="2">
        <f t="shared" si="11"/>
        <v>1.79180394643011</v>
      </c>
      <c r="K70" s="2">
        <f t="shared" si="14"/>
        <v>-0.003411203719337008</v>
      </c>
      <c r="L70" s="2">
        <f t="shared" si="16"/>
        <v>1.2690849575405398</v>
      </c>
      <c r="M70" s="2">
        <f t="shared" si="9"/>
        <v>-0.0807037496191434</v>
      </c>
      <c r="N70" s="2">
        <f t="shared" si="12"/>
        <v>-0.0015652780475678973</v>
      </c>
      <c r="O70" s="2">
        <f t="shared" si="15"/>
        <v>940.9999999999999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3.383938172884598</v>
      </c>
      <c r="F71" s="2">
        <f t="shared" si="4"/>
        <v>555.8612196500192</v>
      </c>
      <c r="G71" s="2">
        <f t="shared" si="5"/>
        <v>3.383938172884598</v>
      </c>
      <c r="H71" s="2">
        <f t="shared" si="6"/>
        <v>-202.9063634772096</v>
      </c>
      <c r="I71" s="2">
        <f t="shared" si="7"/>
        <v>917.839314728049</v>
      </c>
      <c r="J71" s="2">
        <f t="shared" si="11"/>
        <v>1.7883666168175159</v>
      </c>
      <c r="K71" s="2">
        <f t="shared" si="14"/>
        <v>-0.003437329612594242</v>
      </c>
      <c r="L71" s="2">
        <f t="shared" si="16"/>
        <v>1.2709473871182266</v>
      </c>
      <c r="M71" s="2">
        <f t="shared" si="9"/>
        <v>-0.08227864965405063</v>
      </c>
      <c r="N71" s="2">
        <f t="shared" si="12"/>
        <v>-0.001574900034907234</v>
      </c>
      <c r="O71" s="2">
        <f t="shared" si="15"/>
        <v>940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3.404589430281135</v>
      </c>
      <c r="F72" s="2">
        <f t="shared" si="4"/>
        <v>551.9020834899402</v>
      </c>
      <c r="G72" s="2">
        <f t="shared" si="5"/>
        <v>3.404589430281135</v>
      </c>
      <c r="H72" s="2">
        <f t="shared" si="6"/>
        <v>-199.51329170129566</v>
      </c>
      <c r="I72" s="2">
        <f t="shared" si="7"/>
        <v>917.5595056640816</v>
      </c>
      <c r="J72" s="2">
        <f t="shared" si="11"/>
        <v>1.784902626437703</v>
      </c>
      <c r="K72" s="2">
        <f t="shared" si="14"/>
        <v>-0.00346399037981282</v>
      </c>
      <c r="L72" s="2">
        <f t="shared" si="16"/>
        <v>1.2728266425228865</v>
      </c>
      <c r="M72" s="2">
        <f t="shared" si="9"/>
        <v>-0.08386338462920362</v>
      </c>
      <c r="N72" s="2">
        <f t="shared" si="12"/>
        <v>-0.0015847349751529904</v>
      </c>
      <c r="O72" s="2">
        <f t="shared" si="15"/>
        <v>939.0000000000001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3.4256983719415643</v>
      </c>
      <c r="F73" s="2">
        <f t="shared" si="4"/>
        <v>547.9174743969927</v>
      </c>
      <c r="G73" s="2">
        <f t="shared" si="5"/>
        <v>3.4256983719415643</v>
      </c>
      <c r="H73" s="2">
        <f t="shared" si="6"/>
        <v>-196.09963285420764</v>
      </c>
      <c r="I73" s="2">
        <f t="shared" si="7"/>
        <v>917.2725516412474</v>
      </c>
      <c r="J73" s="2">
        <f t="shared" si="11"/>
        <v>1.7814114217705266</v>
      </c>
      <c r="K73" s="2">
        <f t="shared" si="14"/>
        <v>-0.0034912046671764507</v>
      </c>
      <c r="L73" s="2">
        <f t="shared" si="16"/>
        <v>1.2747230567335255</v>
      </c>
      <c r="M73" s="2">
        <f t="shared" si="9"/>
        <v>-0.08545817508574105</v>
      </c>
      <c r="N73" s="2">
        <f t="shared" si="12"/>
        <v>-0.0015947904565374316</v>
      </c>
      <c r="O73" s="2">
        <f t="shared" si="15"/>
        <v>938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3.447281520207355</v>
      </c>
      <c r="F74" s="2">
        <f t="shared" si="4"/>
        <v>543.906840508698</v>
      </c>
      <c r="G74" s="2">
        <f t="shared" si="5"/>
        <v>3.447281520207355</v>
      </c>
      <c r="H74" s="2">
        <f t="shared" si="6"/>
        <v>-192.66493159526095</v>
      </c>
      <c r="I74" s="2">
        <f t="shared" si="7"/>
        <v>916.9783117028414</v>
      </c>
      <c r="J74" s="2">
        <f t="shared" si="11"/>
        <v>1.7778924297198015</v>
      </c>
      <c r="K74" s="2">
        <f t="shared" si="14"/>
        <v>-0.003518992050725034</v>
      </c>
      <c r="L74" s="2">
        <f t="shared" si="16"/>
        <v>1.2766369743329773</v>
      </c>
      <c r="M74" s="2">
        <f t="shared" si="9"/>
        <v>-0.08706324953701428</v>
      </c>
      <c r="N74" s="2">
        <f t="shared" si="12"/>
        <v>-0.0016050744512732251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3.469356240689649</v>
      </c>
      <c r="F75" s="2">
        <f aca="true" t="shared" si="22" ref="F75:F111">-(H74*COS(M74)+I74*SIN(M74))+SQRT((H74*COS(M74)+I74*SIN(M74))^2-(H74^2+I74^2-C75^2))</f>
        <v>539.8696098235431</v>
      </c>
      <c r="G75" s="2">
        <f aca="true" t="shared" si="23" ref="G75:G106">IF(A75=1,IF(B75=1,E75,F75),F74)</f>
        <v>3.469356240689649</v>
      </c>
      <c r="H75" s="2">
        <f aca="true" t="shared" si="24" ref="H75:H106">IF(A75=1,H74+G75*COS(M74),H74)</f>
        <v>-189.20871592744507</v>
      </c>
      <c r="I75" s="2">
        <f aca="true" t="shared" si="25" ref="I75:I111">IF(A75=1,I74+G75*SIN(M74),I74)</f>
        <v>916.6766397247654</v>
      </c>
      <c r="J75" s="2">
        <f t="shared" si="11"/>
        <v>1.774345056622817</v>
      </c>
      <c r="K75" s="2">
        <f t="shared" si="14"/>
        <v>-0.0035473730969846073</v>
      </c>
      <c r="L75" s="2">
        <f aca="true" t="shared" si="26" ref="L75:L111">ASIN($H$5/(D75*C75))</f>
        <v>1.278568752089095</v>
      </c>
      <c r="M75" s="2">
        <f aca="true" t="shared" si="27" ref="M75:M111">IF(C75&lt;=$E$2,IF(A75=1,IF(B75=1,L75+ATAN2(H75,I75)-PI(),-L75+ATAN2(H75,I75)),M74),M74)</f>
        <v>-0.08867884487788125</v>
      </c>
      <c r="N75" s="2">
        <f t="shared" si="12"/>
        <v>-0.001615595340866971</v>
      </c>
      <c r="O75" s="2">
        <f t="shared" si="15"/>
        <v>936.0000000000001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3.491940798322048</v>
      </c>
      <c r="F76" s="2">
        <f t="shared" si="22"/>
        <v>535.8051891656307</v>
      </c>
      <c r="G76" s="2">
        <f t="shared" si="23"/>
        <v>3.491940798322048</v>
      </c>
      <c r="H76" s="2">
        <f t="shared" si="24"/>
        <v>-185.7304963358399</v>
      </c>
      <c r="I76" s="2">
        <f t="shared" si="25"/>
        <v>916.3673841483243</v>
      </c>
      <c r="J76" s="2">
        <f aca="true" t="shared" si="29" ref="J76:J111">ATAN2(H76,I76)</f>
        <v>1.7707686871943085</v>
      </c>
      <c r="K76" s="2">
        <f t="shared" si="14"/>
        <v>-0.0035763694285084746</v>
      </c>
      <c r="L76" s="2">
        <f t="shared" si="26"/>
        <v>1.2805187595741</v>
      </c>
      <c r="M76" s="2">
        <f t="shared" si="27"/>
        <v>-0.09030520682138476</v>
      </c>
      <c r="N76" s="2">
        <f aca="true" t="shared" si="30" ref="N76:N111">M76-M75</f>
        <v>-0.0016263619435035181</v>
      </c>
      <c r="O76" s="2">
        <f t="shared" si="15"/>
        <v>934.9999999999999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3.515054418033401</v>
      </c>
      <c r="F77" s="2">
        <f t="shared" si="22"/>
        <v>531.7129630799699</v>
      </c>
      <c r="G77" s="2">
        <f t="shared" si="23"/>
        <v>3.515054418033401</v>
      </c>
      <c r="H77" s="2">
        <f t="shared" si="24"/>
        <v>-182.22976486794337</v>
      </c>
      <c r="I77" s="2">
        <f t="shared" si="25"/>
        <v>916.0503876950078</v>
      </c>
      <c r="J77" s="2">
        <f t="shared" si="29"/>
        <v>1.7671626833995082</v>
      </c>
      <c r="K77" s="2">
        <f aca="true" t="shared" si="32" ref="K77:K111">J77-J76</f>
        <v>-0.00360600379480025</v>
      </c>
      <c r="L77" s="2">
        <f t="shared" si="26"/>
        <v>1.2824873798252034</v>
      </c>
      <c r="M77" s="2">
        <f t="shared" si="27"/>
        <v>-0.09194259036508168</v>
      </c>
      <c r="N77" s="2">
        <f t="shared" si="30"/>
        <v>-0.001637383543696913</v>
      </c>
      <c r="O77" s="2">
        <f aca="true" t="shared" si="33" ref="O77:O111">SQRT(H77^2+I77^2)</f>
        <v>934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3.5387173505001215</v>
      </c>
      <c r="F78" s="2">
        <f t="shared" si="22"/>
        <v>527.5922926526284</v>
      </c>
      <c r="G78" s="2">
        <f t="shared" si="23"/>
        <v>3.5387173505001215</v>
      </c>
      <c r="H78" s="2">
        <f t="shared" si="24"/>
        <v>-178.70599415104914</v>
      </c>
      <c r="I78" s="2">
        <f t="shared" si="25"/>
        <v>915.7254870617533</v>
      </c>
      <c r="J78" s="2">
        <f t="shared" si="29"/>
        <v>1.7635263832503465</v>
      </c>
      <c r="K78" s="2">
        <f t="shared" si="32"/>
        <v>-0.0036363001491617197</v>
      </c>
      <c r="L78" s="2">
        <f t="shared" si="26"/>
        <v>1.2844750100499076</v>
      </c>
      <c r="M78" s="2">
        <f t="shared" si="27"/>
        <v>-0.09359126028953924</v>
      </c>
      <c r="N78" s="2">
        <f t="shared" si="30"/>
        <v>-0.0016486699244575576</v>
      </c>
      <c r="O78" s="2">
        <f t="shared" si="33"/>
        <v>933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3.562950943475016</v>
      </c>
      <c r="F79" s="2">
        <f t="shared" si="22"/>
        <v>523.4425142494496</v>
      </c>
      <c r="G79" s="2">
        <f t="shared" si="23"/>
        <v>3.562950943475016</v>
      </c>
      <c r="H79" s="2">
        <f t="shared" si="24"/>
        <v>-175.15863634133777</v>
      </c>
      <c r="I79" s="2">
        <f t="shared" si="25"/>
        <v>915.3925125950304</v>
      </c>
      <c r="J79" s="2">
        <f t="shared" si="29"/>
        <v>1.7598590995183092</v>
      </c>
      <c r="K79" s="2">
        <f t="shared" si="32"/>
        <v>-0.0036672837320372853</v>
      </c>
      <c r="L79" s="2">
        <f t="shared" si="26"/>
        <v>1.2864820623797633</v>
      </c>
      <c r="M79" s="2">
        <f t="shared" si="27"/>
        <v>-0.09525149169172042</v>
      </c>
      <c r="N79" s="2">
        <f t="shared" si="30"/>
        <v>-0.0016602314021811893</v>
      </c>
      <c r="O79" s="2">
        <f t="shared" si="33"/>
        <v>932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3.587777719278222</v>
      </c>
      <c r="F80" s="2">
        <f t="shared" si="22"/>
        <v>519.2629381663032</v>
      </c>
      <c r="G80" s="2">
        <f t="shared" si="23"/>
        <v>3.587777719278222</v>
      </c>
      <c r="H80" s="2">
        <f t="shared" si="24"/>
        <v>-171.58712199878477</v>
      </c>
      <c r="I80" s="2">
        <f t="shared" si="25"/>
        <v>915.0512879419241</v>
      </c>
      <c r="J80" s="2">
        <f t="shared" si="29"/>
        <v>1.7561601183567674</v>
      </c>
      <c r="K80" s="2">
        <f t="shared" si="32"/>
        <v>-0.00369898116154177</v>
      </c>
      <c r="L80" s="2">
        <f t="shared" si="26"/>
        <v>1.2885089646766978</v>
      </c>
      <c r="M80" s="2">
        <f t="shared" si="27"/>
        <v>-0.09692357055632783</v>
      </c>
      <c r="N80" s="2">
        <f t="shared" si="30"/>
        <v>-0.001672078864607407</v>
      </c>
      <c r="O80" s="2">
        <f t="shared" si="33"/>
        <v>930.9999999999999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3.613221459074481</v>
      </c>
      <c r="F81" s="2">
        <f t="shared" si="22"/>
        <v>515.0528471832376</v>
      </c>
      <c r="G81" s="2">
        <f t="shared" si="23"/>
        <v>3.613221459074481</v>
      </c>
      <c r="H81" s="2">
        <f t="shared" si="24"/>
        <v>-167.99085888139112</v>
      </c>
      <c r="I81" s="2">
        <f t="shared" si="25"/>
        <v>914.7016296761981</v>
      </c>
      <c r="J81" s="2">
        <f t="shared" si="29"/>
        <v>1.7524286978248742</v>
      </c>
      <c r="K81" s="2">
        <f t="shared" si="32"/>
        <v>-0.003731420531893237</v>
      </c>
      <c r="L81" s="2">
        <f t="shared" si="26"/>
        <v>1.2905561613965026</v>
      </c>
      <c r="M81" s="2">
        <f t="shared" si="27"/>
        <v>-0.09860779436841627</v>
      </c>
      <c r="N81" s="2">
        <f t="shared" si="30"/>
        <v>-0.0016842238120884367</v>
      </c>
      <c r="O81" s="2">
        <f t="shared" si="33"/>
        <v>930.0000000000001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3.6393072946592326</v>
      </c>
      <c r="F82" s="2">
        <f t="shared" si="22"/>
        <v>510.811495013965</v>
      </c>
      <c r="G82" s="2">
        <f t="shared" si="23"/>
        <v>3.6393072946592326</v>
      </c>
      <c r="H82" s="2">
        <f t="shared" si="24"/>
        <v>-164.3692306515514</v>
      </c>
      <c r="I82" s="2">
        <f t="shared" si="25"/>
        <v>914.3433468971145</v>
      </c>
      <c r="J82" s="2">
        <f t="shared" si="29"/>
        <v>1.7486640663042814</v>
      </c>
      <c r="K82" s="2">
        <f t="shared" si="32"/>
        <v>-0.0037646315205928094</v>
      </c>
      <c r="L82" s="2">
        <f t="shared" si="26"/>
        <v>1.2926241145145019</v>
      </c>
      <c r="M82" s="2">
        <f t="shared" si="27"/>
        <v>-0.10030447277100984</v>
      </c>
      <c r="N82" s="2">
        <f t="shared" si="30"/>
        <v>-0.0016966784025935766</v>
      </c>
      <c r="O82" s="2">
        <f t="shared" si="33"/>
        <v>929.0000000000001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3.6660618085484202</v>
      </c>
      <c r="F83" s="2">
        <f t="shared" si="22"/>
        <v>506.5381046413387</v>
      </c>
      <c r="G83" s="2">
        <f t="shared" si="23"/>
        <v>3.6660618085484202</v>
      </c>
      <c r="H83" s="2">
        <f t="shared" si="24"/>
        <v>-160.7215954866138</v>
      </c>
      <c r="I83" s="2">
        <f t="shared" si="25"/>
        <v>913.9762407985435</v>
      </c>
      <c r="J83" s="2">
        <f t="shared" si="29"/>
        <v>1.7448654207990026</v>
      </c>
      <c r="K83" s="2">
        <f t="shared" si="32"/>
        <v>-0.0037986455052787527</v>
      </c>
      <c r="L83" s="2">
        <f t="shared" si="26"/>
        <v>1.2947133045189765</v>
      </c>
      <c r="M83" s="2">
        <f t="shared" si="27"/>
        <v>-0.10201392827181399</v>
      </c>
      <c r="N83" s="2">
        <f t="shared" si="30"/>
        <v>-0.0017094555008041468</v>
      </c>
      <c r="O83" s="2">
        <f t="shared" si="33"/>
        <v>927.9999999999999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3.6935131432862818</v>
      </c>
      <c r="F84" s="2">
        <f t="shared" si="22"/>
        <v>502.23186652837865</v>
      </c>
      <c r="G84" s="2">
        <f t="shared" si="23"/>
        <v>3.6935131432862818</v>
      </c>
      <c r="H84" s="2">
        <f t="shared" si="24"/>
        <v>-157.047284584812</v>
      </c>
      <c r="I84" s="2">
        <f t="shared" si="25"/>
        <v>913.6001042056296</v>
      </c>
      <c r="J84" s="2">
        <f t="shared" si="29"/>
        <v>1.7410319251076916</v>
      </c>
      <c r="K84" s="2">
        <f t="shared" si="32"/>
        <v>-0.003833495691311084</v>
      </c>
      <c r="L84" s="2">
        <f t="shared" si="26"/>
        <v>1.296824231478528</v>
      </c>
      <c r="M84" s="2">
        <f t="shared" si="27"/>
        <v>-0.10373649700357346</v>
      </c>
      <c r="N84" s="2">
        <f t="shared" si="30"/>
        <v>-0.0017225687317594662</v>
      </c>
      <c r="O84" s="2">
        <f t="shared" si="33"/>
        <v>927.0000000000001</v>
      </c>
      <c r="P84" s="2">
        <f t="shared" si="28"/>
        <v>926</v>
      </c>
    </row>
    <row r="85" spans="1:16" ht="12.75">
      <c r="A85" s="2">
        <f t="shared" si="18"/>
        <v>1</v>
      </c>
      <c r="B85" s="2">
        <f t="shared" si="19"/>
        <v>1</v>
      </c>
      <c r="C85" s="2">
        <f t="shared" si="20"/>
        <v>926</v>
      </c>
      <c r="D85" s="2">
        <f t="shared" si="31"/>
        <v>1.037</v>
      </c>
      <c r="E85" s="2">
        <f t="shared" si="21"/>
        <v>3.7216911209824275</v>
      </c>
      <c r="F85" s="2">
        <f t="shared" si="22"/>
        <v>497.8919366932778</v>
      </c>
      <c r="G85" s="2">
        <f t="shared" si="23"/>
        <v>3.7216911209824275</v>
      </c>
      <c r="H85" s="2">
        <f t="shared" si="24"/>
        <v>-153.34560055678082</v>
      </c>
      <c r="I85" s="2">
        <f t="shared" si="25"/>
        <v>913.2147210759802</v>
      </c>
      <c r="J85" s="2">
        <f t="shared" si="29"/>
        <v>1.7371627078564245</v>
      </c>
      <c r="K85" s="2">
        <f t="shared" si="32"/>
        <v>-0.0038692172512670986</v>
      </c>
      <c r="L85" s="2">
        <f t="shared" si="26"/>
        <v>1.2989574161902235</v>
      </c>
      <c r="M85" s="2">
        <f t="shared" si="27"/>
        <v>-0.10547252954314512</v>
      </c>
      <c r="N85" s="2">
        <f t="shared" si="30"/>
        <v>-0.0017360325395716636</v>
      </c>
      <c r="O85" s="2">
        <f t="shared" si="33"/>
        <v>926</v>
      </c>
      <c r="P85" s="2">
        <f t="shared" si="28"/>
        <v>925</v>
      </c>
    </row>
    <row r="86" spans="1:16" ht="12.75">
      <c r="A86" s="2">
        <f t="shared" si="18"/>
        <v>1</v>
      </c>
      <c r="B86" s="2">
        <f t="shared" si="19"/>
        <v>1</v>
      </c>
      <c r="C86" s="2">
        <f t="shared" si="20"/>
        <v>925</v>
      </c>
      <c r="D86" s="2">
        <f t="shared" si="31"/>
        <v>1.0375</v>
      </c>
      <c r="E86" s="2">
        <f t="shared" si="21"/>
        <v>3.750627374222063</v>
      </c>
      <c r="F86" s="2">
        <f t="shared" si="22"/>
        <v>493.51743463556465</v>
      </c>
      <c r="G86" s="2">
        <f t="shared" si="23"/>
        <v>3.750627374222063</v>
      </c>
      <c r="H86" s="2">
        <f t="shared" si="24"/>
        <v>-149.61581569177477</v>
      </c>
      <c r="I86" s="2">
        <f t="shared" si="25"/>
        <v>912.8198659620007</v>
      </c>
      <c r="J86" s="2">
        <f t="shared" si="29"/>
        <v>1.7332568603787444</v>
      </c>
      <c r="K86" s="2">
        <f t="shared" si="32"/>
        <v>-0.00390584747768008</v>
      </c>
      <c r="L86" s="2">
        <f t="shared" si="26"/>
        <v>1.301113401416135</v>
      </c>
      <c r="M86" s="2">
        <f t="shared" si="27"/>
        <v>-0.107222391794914</v>
      </c>
      <c r="N86" s="2">
        <f t="shared" si="30"/>
        <v>-0.0017498622517688744</v>
      </c>
      <c r="O86" s="2">
        <f t="shared" si="33"/>
        <v>925</v>
      </c>
      <c r="P86" s="2">
        <f t="shared" si="28"/>
        <v>924</v>
      </c>
    </row>
    <row r="87" spans="1:16" ht="12.75">
      <c r="A87" s="2">
        <f t="shared" si="18"/>
        <v>1</v>
      </c>
      <c r="B87" s="2">
        <f t="shared" si="19"/>
        <v>1</v>
      </c>
      <c r="C87" s="2">
        <f t="shared" si="20"/>
        <v>924</v>
      </c>
      <c r="D87" s="2">
        <f t="shared" si="31"/>
        <v>1.038</v>
      </c>
      <c r="E87" s="2">
        <f t="shared" si="21"/>
        <v>3.7803554896753155</v>
      </c>
      <c r="F87" s="2">
        <f t="shared" si="22"/>
        <v>489.10744109909194</v>
      </c>
      <c r="G87" s="2">
        <f t="shared" si="23"/>
        <v>3.7803554896753155</v>
      </c>
      <c r="H87" s="2">
        <f t="shared" si="24"/>
        <v>-145.85717008643837</v>
      </c>
      <c r="I87" s="2">
        <f t="shared" si="25"/>
        <v>912.415303430612</v>
      </c>
      <c r="J87" s="2">
        <f t="shared" si="29"/>
        <v>1.7293134344281915</v>
      </c>
      <c r="K87" s="2">
        <f t="shared" si="32"/>
        <v>-0.003943425950552859</v>
      </c>
      <c r="L87" s="2">
        <f t="shared" si="26"/>
        <v>1.3032927532167642</v>
      </c>
      <c r="M87" s="2">
        <f t="shared" si="27"/>
        <v>-0.10898646594483719</v>
      </c>
      <c r="N87" s="2">
        <f t="shared" si="30"/>
        <v>-0.0017640741499231893</v>
      </c>
      <c r="O87" s="2">
        <f t="shared" si="33"/>
        <v>924</v>
      </c>
      <c r="P87" s="2">
        <f t="shared" si="28"/>
        <v>923</v>
      </c>
    </row>
    <row r="88" spans="1:16" ht="12.75">
      <c r="A88" s="2">
        <f t="shared" si="18"/>
        <v>1</v>
      </c>
      <c r="B88" s="2">
        <f t="shared" si="19"/>
        <v>1</v>
      </c>
      <c r="C88" s="2">
        <f t="shared" si="20"/>
        <v>923</v>
      </c>
      <c r="D88" s="2">
        <f t="shared" si="31"/>
        <v>1.0385</v>
      </c>
      <c r="E88" s="2">
        <f t="shared" si="21"/>
        <v>3.810911165856197</v>
      </c>
      <c r="F88" s="2">
        <f t="shared" si="22"/>
        <v>484.6609956558872</v>
      </c>
      <c r="G88" s="2">
        <f t="shared" si="23"/>
        <v>3.810911165856197</v>
      </c>
      <c r="H88" s="2">
        <f t="shared" si="24"/>
        <v>-142.0688696225914</v>
      </c>
      <c r="I88" s="2">
        <f t="shared" si="25"/>
        <v>912.0007874361507</v>
      </c>
      <c r="J88" s="2">
        <f t="shared" si="29"/>
        <v>1.7253314397068495</v>
      </c>
      <c r="K88" s="2">
        <f t="shared" si="32"/>
        <v>-0.003981994721341975</v>
      </c>
      <c r="L88" s="2">
        <f t="shared" si="26"/>
        <v>1.3054960623907876</v>
      </c>
      <c r="M88" s="2">
        <f t="shared" si="27"/>
        <v>-0.11076515149215593</v>
      </c>
      <c r="N88" s="2">
        <f t="shared" si="30"/>
        <v>-0.001778685547318748</v>
      </c>
      <c r="O88" s="2">
        <f t="shared" si="33"/>
        <v>922.9999999999999</v>
      </c>
      <c r="P88" s="2">
        <f t="shared" si="28"/>
        <v>922</v>
      </c>
    </row>
    <row r="89" spans="1:16" ht="12.75">
      <c r="A89" s="2">
        <f t="shared" si="18"/>
        <v>1</v>
      </c>
      <c r="B89" s="2">
        <f t="shared" si="19"/>
        <v>1</v>
      </c>
      <c r="C89" s="2">
        <f t="shared" si="20"/>
        <v>922</v>
      </c>
      <c r="D89" s="2">
        <f t="shared" si="31"/>
        <v>1.0390000000000001</v>
      </c>
      <c r="E89" s="2">
        <f t="shared" si="21"/>
        <v>3.842332386730476</v>
      </c>
      <c r="F89" s="2">
        <f t="shared" si="22"/>
        <v>480.17709409305564</v>
      </c>
      <c r="G89" s="2">
        <f t="shared" si="23"/>
        <v>3.842332386730476</v>
      </c>
      <c r="H89" s="2">
        <f t="shared" si="24"/>
        <v>-138.25008377886587</v>
      </c>
      <c r="I89" s="2">
        <f t="shared" si="25"/>
        <v>911.5760606417527</v>
      </c>
      <c r="J89" s="2">
        <f t="shared" si="29"/>
        <v>1.7213098411914711</v>
      </c>
      <c r="K89" s="2">
        <f t="shared" si="32"/>
        <v>-0.004021598515378422</v>
      </c>
      <c r="L89" s="2">
        <f t="shared" si="26"/>
        <v>1.307723946031712</v>
      </c>
      <c r="M89" s="2">
        <f t="shared" si="27"/>
        <v>-0.11255886636660994</v>
      </c>
      <c r="N89" s="2">
        <f t="shared" si="30"/>
        <v>-0.001793714874454011</v>
      </c>
      <c r="O89" s="2">
        <f t="shared" si="33"/>
        <v>922</v>
      </c>
      <c r="P89" s="2">
        <f t="shared" si="28"/>
        <v>921</v>
      </c>
    </row>
    <row r="90" spans="1:16" ht="12.75">
      <c r="A90" s="2">
        <f t="shared" si="18"/>
        <v>1</v>
      </c>
      <c r="B90" s="2">
        <f t="shared" si="19"/>
        <v>1</v>
      </c>
      <c r="C90" s="2">
        <f t="shared" si="20"/>
        <v>921</v>
      </c>
      <c r="D90" s="2">
        <f t="shared" si="31"/>
        <v>1.0395</v>
      </c>
      <c r="E90" s="2">
        <f t="shared" si="21"/>
        <v>3.874659613080979</v>
      </c>
      <c r="F90" s="2">
        <f t="shared" si="22"/>
        <v>475.65468558269583</v>
      </c>
      <c r="G90" s="2">
        <f t="shared" si="23"/>
        <v>3.874659613080979</v>
      </c>
      <c r="H90" s="2">
        <f t="shared" si="24"/>
        <v>-134.39994325920645</v>
      </c>
      <c r="I90" s="2">
        <f t="shared" si="25"/>
        <v>911.1408536839526</v>
      </c>
      <c r="J90" s="2">
        <f t="shared" si="29"/>
        <v>1.7172475562365221</v>
      </c>
      <c r="K90" s="2">
        <f t="shared" si="32"/>
        <v>-0.00406228495494898</v>
      </c>
      <c r="L90" s="2">
        <f t="shared" si="26"/>
        <v>1.309977049213269</v>
      </c>
      <c r="M90" s="2">
        <f t="shared" si="27"/>
        <v>-0.11436804814000201</v>
      </c>
      <c r="N90" s="2">
        <f t="shared" si="30"/>
        <v>-0.0018091817733920657</v>
      </c>
      <c r="O90" s="2">
        <f t="shared" si="33"/>
        <v>920.9999999999999</v>
      </c>
      <c r="P90" s="2">
        <f t="shared" si="28"/>
        <v>920</v>
      </c>
    </row>
    <row r="91" spans="1:16" ht="12.75">
      <c r="A91" s="2">
        <f t="shared" si="18"/>
        <v>1</v>
      </c>
      <c r="B91" s="2">
        <f t="shared" si="19"/>
        <v>1</v>
      </c>
      <c r="C91" s="2">
        <f t="shared" si="20"/>
        <v>920</v>
      </c>
      <c r="D91" s="2">
        <f t="shared" si="31"/>
        <v>1.04</v>
      </c>
      <c r="E91" s="2">
        <f t="shared" si="21"/>
        <v>3.907935993812856</v>
      </c>
      <c r="F91" s="2">
        <f t="shared" si="22"/>
        <v>471.09266961245237</v>
      </c>
      <c r="G91" s="2">
        <f t="shared" si="23"/>
        <v>3.907935993812856</v>
      </c>
      <c r="H91" s="2">
        <f t="shared" si="24"/>
        <v>-130.5175374191583</v>
      </c>
      <c r="I91" s="2">
        <f t="shared" si="25"/>
        <v>910.694884374585</v>
      </c>
      <c r="J91" s="2">
        <f t="shared" si="29"/>
        <v>1.7131434514309556</v>
      </c>
      <c r="K91" s="2">
        <f t="shared" si="32"/>
        <v>-0.004104104805566555</v>
      </c>
      <c r="L91" s="2">
        <f t="shared" si="26"/>
        <v>1.3122560468168123</v>
      </c>
      <c r="M91" s="2">
        <f t="shared" si="27"/>
        <v>-0.11619315534202546</v>
      </c>
      <c r="N91" s="2">
        <f t="shared" si="30"/>
        <v>-0.001825107202023446</v>
      </c>
      <c r="O91" s="2">
        <f t="shared" si="33"/>
        <v>920</v>
      </c>
      <c r="P91" s="2">
        <f t="shared" si="28"/>
        <v>919</v>
      </c>
    </row>
    <row r="92" spans="1:16" ht="12.75">
      <c r="A92" s="2">
        <f t="shared" si="18"/>
        <v>1</v>
      </c>
      <c r="B92" s="2">
        <f t="shared" si="19"/>
        <v>1</v>
      </c>
      <c r="C92" s="2">
        <f t="shared" si="20"/>
        <v>919</v>
      </c>
      <c r="D92" s="2">
        <f t="shared" si="31"/>
        <v>1.0405</v>
      </c>
      <c r="E92" s="2">
        <f t="shared" si="21"/>
        <v>3.9422075997131003</v>
      </c>
      <c r="F92" s="2">
        <f t="shared" si="22"/>
        <v>466.4898926514778</v>
      </c>
      <c r="G92" s="2">
        <f t="shared" si="23"/>
        <v>3.9422075997131003</v>
      </c>
      <c r="H92" s="2">
        <f t="shared" si="24"/>
        <v>-126.60191146846162</v>
      </c>
      <c r="I92" s="2">
        <f t="shared" si="25"/>
        <v>910.2378568333289</v>
      </c>
      <c r="J92" s="2">
        <f t="shared" si="29"/>
        <v>1.7089963391826006</v>
      </c>
      <c r="K92" s="2">
        <f t="shared" si="32"/>
        <v>-0.004147112248354956</v>
      </c>
      <c r="L92" s="2">
        <f t="shared" si="26"/>
        <v>1.3145616455156692</v>
      </c>
      <c r="M92" s="2">
        <f t="shared" si="27"/>
        <v>-0.11803466889152325</v>
      </c>
      <c r="N92" s="2">
        <f t="shared" si="30"/>
        <v>-0.0018415135494977974</v>
      </c>
      <c r="O92" s="2">
        <f t="shared" si="33"/>
        <v>919</v>
      </c>
      <c r="P92" s="2">
        <f t="shared" si="28"/>
        <v>918</v>
      </c>
    </row>
    <row r="93" spans="1:16" ht="12.75">
      <c r="A93" s="2">
        <f t="shared" si="18"/>
        <v>1</v>
      </c>
      <c r="B93" s="2">
        <f t="shared" si="19"/>
        <v>1</v>
      </c>
      <c r="C93" s="2">
        <f t="shared" si="20"/>
        <v>918</v>
      </c>
      <c r="D93" s="2">
        <f t="shared" si="31"/>
        <v>1.041</v>
      </c>
      <c r="E93" s="2">
        <f t="shared" si="21"/>
        <v>3.977523682523014</v>
      </c>
      <c r="F93" s="2">
        <f t="shared" si="22"/>
        <v>461.8451445233793</v>
      </c>
      <c r="G93" s="2">
        <f t="shared" si="23"/>
        <v>3.977523682523014</v>
      </c>
      <c r="H93" s="2">
        <f t="shared" si="24"/>
        <v>-122.65206342573875</v>
      </c>
      <c r="I93" s="2">
        <f t="shared" si="25"/>
        <v>909.7694605433887</v>
      </c>
      <c r="J93" s="2">
        <f t="shared" si="29"/>
        <v>1.7048049740007374</v>
      </c>
      <c r="K93" s="2">
        <f t="shared" si="32"/>
        <v>-0.004191365181863249</v>
      </c>
      <c r="L93" s="2">
        <f t="shared" si="26"/>
        <v>1.3168945859332482</v>
      </c>
      <c r="M93" s="2">
        <f t="shared" si="27"/>
        <v>-0.1198930936558078</v>
      </c>
      <c r="N93" s="2">
        <f t="shared" si="30"/>
        <v>-0.0018584247642845497</v>
      </c>
      <c r="O93" s="2">
        <f t="shared" si="33"/>
        <v>918</v>
      </c>
      <c r="P93" s="2">
        <f t="shared" si="28"/>
        <v>917</v>
      </c>
    </row>
    <row r="94" spans="1:16" ht="12.75">
      <c r="A94" s="2">
        <f t="shared" si="18"/>
        <v>1</v>
      </c>
      <c r="B94" s="2">
        <f t="shared" si="19"/>
        <v>1</v>
      </c>
      <c r="C94" s="2">
        <f t="shared" si="20"/>
        <v>917</v>
      </c>
      <c r="D94" s="2">
        <f t="shared" si="31"/>
        <v>1.0415</v>
      </c>
      <c r="E94" s="2">
        <f t="shared" si="21"/>
        <v>4.013936962643186</v>
      </c>
      <c r="F94" s="2">
        <f t="shared" si="22"/>
        <v>457.1571544540781</v>
      </c>
      <c r="G94" s="2">
        <f t="shared" si="23"/>
        <v>4.013936962643186</v>
      </c>
      <c r="H94" s="2">
        <f t="shared" si="24"/>
        <v>-118.66694079788336</v>
      </c>
      <c r="I94" s="2">
        <f t="shared" si="25"/>
        <v>909.2893693218192</v>
      </c>
      <c r="J94" s="2">
        <f t="shared" si="29"/>
        <v>1.7005680484435712</v>
      </c>
      <c r="K94" s="2">
        <f t="shared" si="32"/>
        <v>-0.004236925557166149</v>
      </c>
      <c r="L94" s="2">
        <f t="shared" si="26"/>
        <v>1.3192556449939155</v>
      </c>
      <c r="M94" s="2">
        <f t="shared" si="27"/>
        <v>-0.12176896015230643</v>
      </c>
      <c r="N94" s="2">
        <f t="shared" si="30"/>
        <v>-0.0018758664964986238</v>
      </c>
      <c r="O94" s="2">
        <f t="shared" si="33"/>
        <v>917.0000000000001</v>
      </c>
      <c r="P94" s="2">
        <f t="shared" si="28"/>
        <v>916</v>
      </c>
    </row>
    <row r="95" spans="1:16" ht="12.75">
      <c r="A95" s="2">
        <f t="shared" si="18"/>
        <v>1</v>
      </c>
      <c r="B95" s="2">
        <f t="shared" si="19"/>
        <v>1</v>
      </c>
      <c r="C95" s="2">
        <f t="shared" si="20"/>
        <v>916</v>
      </c>
      <c r="D95" s="2">
        <f t="shared" si="31"/>
        <v>1.042</v>
      </c>
      <c r="E95" s="2">
        <f t="shared" si="21"/>
        <v>4.051503949275201</v>
      </c>
      <c r="F95" s="2">
        <f t="shared" si="22"/>
        <v>452.4245867582174</v>
      </c>
      <c r="G95" s="2">
        <f t="shared" si="23"/>
        <v>4.051503949275201</v>
      </c>
      <c r="H95" s="2">
        <f t="shared" si="24"/>
        <v>-114.64543695312469</v>
      </c>
      <c r="I95" s="2">
        <f t="shared" si="25"/>
        <v>908.7972401948782</v>
      </c>
      <c r="J95" s="2">
        <f t="shared" si="29"/>
        <v>1.6962841886929065</v>
      </c>
      <c r="K95" s="2">
        <f t="shared" si="32"/>
        <v>-0.004283859750664698</v>
      </c>
      <c r="L95" s="2">
        <f t="shared" si="26"/>
        <v>1.321645638488128</v>
      </c>
      <c r="M95" s="2">
        <f t="shared" si="27"/>
        <v>-0.1236628264087587</v>
      </c>
      <c r="N95" s="2">
        <f t="shared" si="30"/>
        <v>-0.0018938662564522701</v>
      </c>
      <c r="O95" s="2">
        <f t="shared" si="33"/>
        <v>916</v>
      </c>
      <c r="P95" s="2">
        <f t="shared" si="28"/>
        <v>915</v>
      </c>
    </row>
    <row r="96" spans="1:16" ht="12.75">
      <c r="A96" s="2">
        <f t="shared" si="18"/>
        <v>1</v>
      </c>
      <c r="B96" s="2">
        <f t="shared" si="19"/>
        <v>1</v>
      </c>
      <c r="C96" s="2">
        <f t="shared" si="20"/>
        <v>915</v>
      </c>
      <c r="D96" s="2">
        <f t="shared" si="31"/>
        <v>1.0425</v>
      </c>
      <c r="E96" s="2">
        <f t="shared" si="21"/>
        <v>4.090285297415562</v>
      </c>
      <c r="F96" s="2">
        <f t="shared" si="22"/>
        <v>447.6460361229368</v>
      </c>
      <c r="G96" s="2">
        <f t="shared" si="23"/>
        <v>4.090285297415562</v>
      </c>
      <c r="H96" s="2">
        <f t="shared" si="24"/>
        <v>-110.58638715251593</v>
      </c>
      <c r="I96" s="2">
        <f t="shared" si="25"/>
        <v>908.2927121674785</v>
      </c>
      <c r="J96" s="2">
        <f t="shared" si="29"/>
        <v>1.6919519497131927</v>
      </c>
      <c r="K96" s="2">
        <f t="shared" si="32"/>
        <v>-0.004332238979713798</v>
      </c>
      <c r="L96" s="2">
        <f t="shared" si="26"/>
        <v>1.3240654238762286</v>
      </c>
      <c r="M96" s="2">
        <f t="shared" si="27"/>
        <v>-0.12557528000037177</v>
      </c>
      <c r="N96" s="2">
        <f t="shared" si="30"/>
        <v>-0.0019124535916130725</v>
      </c>
      <c r="O96" s="2">
        <f t="shared" si="33"/>
        <v>915</v>
      </c>
      <c r="P96" s="2">
        <f t="shared" si="28"/>
        <v>914</v>
      </c>
    </row>
    <row r="97" spans="1:16" ht="12.75">
      <c r="A97" s="2">
        <f t="shared" si="18"/>
        <v>1</v>
      </c>
      <c r="B97" s="2">
        <f t="shared" si="19"/>
        <v>1</v>
      </c>
      <c r="C97" s="2">
        <f t="shared" si="20"/>
        <v>914</v>
      </c>
      <c r="D97" s="2">
        <f t="shared" si="31"/>
        <v>1.0430000000000001</v>
      </c>
      <c r="E97" s="2">
        <f t="shared" si="21"/>
        <v>4.130346206825578</v>
      </c>
      <c r="F97" s="2">
        <f t="shared" si="22"/>
        <v>442.82002244206444</v>
      </c>
      <c r="G97" s="2">
        <f t="shared" si="23"/>
        <v>4.130346206825578</v>
      </c>
      <c r="H97" s="2">
        <f t="shared" si="24"/>
        <v>-106.48856419969623</v>
      </c>
      <c r="I97" s="2">
        <f t="shared" si="25"/>
        <v>907.7754048742934</v>
      </c>
      <c r="J97" s="2">
        <f t="shared" si="29"/>
        <v>1.6875698099461718</v>
      </c>
      <c r="K97" s="2">
        <f t="shared" si="32"/>
        <v>-0.004382139767020954</v>
      </c>
      <c r="L97" s="2">
        <f t="shared" si="26"/>
        <v>1.3265159033586602</v>
      </c>
      <c r="M97" s="2">
        <f t="shared" si="27"/>
        <v>-0.12750694028496135</v>
      </c>
      <c r="N97" s="2">
        <f t="shared" si="30"/>
        <v>-0.0019316602845895758</v>
      </c>
      <c r="O97" s="2">
        <f t="shared" si="33"/>
        <v>914.0000000000001</v>
      </c>
      <c r="P97" s="2">
        <f t="shared" si="28"/>
        <v>913</v>
      </c>
    </row>
    <row r="98" spans="1:16" ht="12.75">
      <c r="A98" s="2">
        <f t="shared" si="18"/>
        <v>1</v>
      </c>
      <c r="B98" s="2">
        <f t="shared" si="19"/>
        <v>1</v>
      </c>
      <c r="C98" s="2">
        <f t="shared" si="20"/>
        <v>913</v>
      </c>
      <c r="D98" s="2">
        <f t="shared" si="31"/>
        <v>1.0435</v>
      </c>
      <c r="E98" s="2">
        <f t="shared" si="21"/>
        <v>4.1717568689268205</v>
      </c>
      <c r="F98" s="2">
        <f t="shared" si="22"/>
        <v>437.944985147254</v>
      </c>
      <c r="G98" s="2">
        <f t="shared" si="23"/>
        <v>4.1717568689268205</v>
      </c>
      <c r="H98" s="2">
        <f t="shared" si="24"/>
        <v>-102.35067366308627</v>
      </c>
      <c r="I98" s="2">
        <f t="shared" si="25"/>
        <v>907.2449170983061</v>
      </c>
      <c r="J98" s="2">
        <f t="shared" si="29"/>
        <v>1.683136165485453</v>
      </c>
      <c r="K98" s="2">
        <f t="shared" si="32"/>
        <v>-0.0044336444607187</v>
      </c>
      <c r="L98" s="2">
        <f t="shared" si="26"/>
        <v>1.3289980272442483</v>
      </c>
      <c r="M98" s="2">
        <f t="shared" si="27"/>
        <v>-0.12945846086009194</v>
      </c>
      <c r="N98" s="2">
        <f t="shared" si="30"/>
        <v>-0.0019515205751305942</v>
      </c>
      <c r="O98" s="2">
        <f t="shared" si="33"/>
        <v>913</v>
      </c>
      <c r="P98" s="2">
        <f t="shared" si="28"/>
        <v>912</v>
      </c>
    </row>
    <row r="99" spans="1:16" ht="12.75">
      <c r="A99" s="2">
        <f t="shared" si="18"/>
        <v>1</v>
      </c>
      <c r="B99" s="2">
        <f t="shared" si="19"/>
        <v>1</v>
      </c>
      <c r="C99" s="2">
        <f t="shared" si="20"/>
        <v>912</v>
      </c>
      <c r="D99" s="2">
        <f t="shared" si="31"/>
        <v>1.044</v>
      </c>
      <c r="E99" s="2">
        <f t="shared" si="21"/>
        <v>4.214592968585123</v>
      </c>
      <c r="F99" s="2">
        <f t="shared" si="22"/>
        <v>433.01927697484456</v>
      </c>
      <c r="G99" s="2">
        <f t="shared" si="23"/>
        <v>4.214592968585123</v>
      </c>
      <c r="H99" s="2">
        <f t="shared" si="24"/>
        <v>-98.17134861801841</v>
      </c>
      <c r="I99" s="2">
        <f t="shared" si="25"/>
        <v>906.7008251405308</v>
      </c>
      <c r="J99" s="2">
        <f t="shared" si="29"/>
        <v>1.6786493236672604</v>
      </c>
      <c r="K99" s="2">
        <f t="shared" si="32"/>
        <v>-0.0044868418181926994</v>
      </c>
      <c r="L99" s="2">
        <f t="shared" si="26"/>
        <v>1.3315127976527514</v>
      </c>
      <c r="M99" s="2">
        <f t="shared" si="27"/>
        <v>-0.13143053226978108</v>
      </c>
      <c r="N99" s="2">
        <f t="shared" si="30"/>
        <v>-0.0019720714096891356</v>
      </c>
      <c r="O99" s="2">
        <f t="shared" si="33"/>
        <v>911.9999999999999</v>
      </c>
      <c r="P99" s="2">
        <f t="shared" si="28"/>
        <v>911</v>
      </c>
    </row>
    <row r="100" spans="1:16" ht="12.75">
      <c r="A100" s="2">
        <f t="shared" si="18"/>
        <v>1</v>
      </c>
      <c r="B100" s="2">
        <f t="shared" si="19"/>
        <v>1</v>
      </c>
      <c r="C100" s="2">
        <f t="shared" si="20"/>
        <v>911</v>
      </c>
      <c r="D100" s="2">
        <f t="shared" si="31"/>
        <v>1.0445</v>
      </c>
      <c r="E100" s="2">
        <f t="shared" si="21"/>
        <v>4.258936248930212</v>
      </c>
      <c r="F100" s="2">
        <f t="shared" si="22"/>
        <v>428.0411570982776</v>
      </c>
      <c r="G100" s="2">
        <f t="shared" si="23"/>
        <v>4.258936248930212</v>
      </c>
      <c r="H100" s="2">
        <f t="shared" si="24"/>
        <v>-93.94914384851188</v>
      </c>
      <c r="I100" s="2">
        <f t="shared" si="25"/>
        <v>906.1426810222172</v>
      </c>
      <c r="J100" s="2">
        <f t="shared" si="29"/>
        <v>1.674107496004152</v>
      </c>
      <c r="K100" s="2">
        <f t="shared" si="32"/>
        <v>-0.0045418276631084</v>
      </c>
      <c r="L100" s="2">
        <f t="shared" si="26"/>
        <v>1.334061272593197</v>
      </c>
      <c r="M100" s="2">
        <f t="shared" si="27"/>
        <v>-0.13342388499244429</v>
      </c>
      <c r="N100" s="2">
        <f t="shared" si="30"/>
        <v>-0.001993352722663211</v>
      </c>
      <c r="O100" s="2">
        <f t="shared" si="33"/>
        <v>911</v>
      </c>
      <c r="P100" s="2">
        <f t="shared" si="28"/>
        <v>910</v>
      </c>
    </row>
    <row r="101" spans="1:16" ht="12.75">
      <c r="A101" s="2">
        <f t="shared" si="18"/>
        <v>1</v>
      </c>
      <c r="B101" s="2">
        <f t="shared" si="19"/>
        <v>1</v>
      </c>
      <c r="C101" s="2">
        <f t="shared" si="20"/>
        <v>910</v>
      </c>
      <c r="D101" s="2">
        <f t="shared" si="31"/>
        <v>1.045</v>
      </c>
      <c r="E101" s="2">
        <f t="shared" si="21"/>
        <v>4.304875148780383</v>
      </c>
      <c r="F101" s="2">
        <f t="shared" si="22"/>
        <v>423.0087835453037</v>
      </c>
      <c r="G101" s="2">
        <f t="shared" si="23"/>
        <v>4.304875148780383</v>
      </c>
      <c r="H101" s="2">
        <f t="shared" si="24"/>
        <v>-89.68252943925265</v>
      </c>
      <c r="I101" s="2">
        <f t="shared" si="25"/>
        <v>905.5700104980165</v>
      </c>
      <c r="J101" s="2">
        <f t="shared" si="29"/>
        <v>1.6695087903774077</v>
      </c>
      <c r="K101" s="2">
        <f t="shared" si="32"/>
        <v>-0.004598705626744248</v>
      </c>
      <c r="L101" s="2">
        <f t="shared" si="26"/>
        <v>1.336644570465771</v>
      </c>
      <c r="M101" s="2">
        <f t="shared" si="27"/>
        <v>-0.13543929274661437</v>
      </c>
      <c r="N101" s="2">
        <f t="shared" si="30"/>
        <v>-0.0020154077541700843</v>
      </c>
      <c r="O101" s="2">
        <f t="shared" si="33"/>
        <v>910.0000000000001</v>
      </c>
      <c r="P101" s="2">
        <f t="shared" si="28"/>
        <v>909</v>
      </c>
    </row>
    <row r="102" spans="1:16" ht="12.75">
      <c r="A102" s="2">
        <f t="shared" si="18"/>
        <v>1</v>
      </c>
      <c r="B102" s="2">
        <f t="shared" si="19"/>
        <v>1</v>
      </c>
      <c r="C102" s="2">
        <f t="shared" si="20"/>
        <v>909</v>
      </c>
      <c r="D102" s="2">
        <f t="shared" si="31"/>
        <v>1.0455</v>
      </c>
      <c r="E102" s="2">
        <f t="shared" si="21"/>
        <v>4.352505523969967</v>
      </c>
      <c r="F102" s="2">
        <f t="shared" si="22"/>
        <v>417.9202048067665</v>
      </c>
      <c r="G102" s="2">
        <f t="shared" si="23"/>
        <v>4.352505523969967</v>
      </c>
      <c r="H102" s="2">
        <f t="shared" si="24"/>
        <v>-85.36988367753449</v>
      </c>
      <c r="I102" s="2">
        <f t="shared" si="25"/>
        <v>904.9823108552366</v>
      </c>
      <c r="J102" s="2">
        <f t="shared" si="29"/>
        <v>1.6648512023906843</v>
      </c>
      <c r="K102" s="2">
        <f t="shared" si="32"/>
        <v>-0.004657587986723444</v>
      </c>
      <c r="L102" s="2">
        <f t="shared" si="26"/>
        <v>1.3392638750423467</v>
      </c>
      <c r="M102" s="2">
        <f t="shared" si="27"/>
        <v>-0.13747757615676193</v>
      </c>
      <c r="N102" s="2">
        <f t="shared" si="30"/>
        <v>-0.0020382834101475567</v>
      </c>
      <c r="O102" s="2">
        <f t="shared" si="33"/>
        <v>908.9999999999999</v>
      </c>
      <c r="P102" s="2">
        <f t="shared" si="28"/>
        <v>908</v>
      </c>
    </row>
    <row r="103" spans="1:16" ht="12.75">
      <c r="A103" s="2">
        <f t="shared" si="18"/>
        <v>1</v>
      </c>
      <c r="B103" s="2">
        <f t="shared" si="19"/>
        <v>1</v>
      </c>
      <c r="C103" s="2">
        <f t="shared" si="20"/>
        <v>908</v>
      </c>
      <c r="D103" s="2">
        <f t="shared" si="31"/>
        <v>1.046</v>
      </c>
      <c r="E103" s="2">
        <f t="shared" si="21"/>
        <v>4.401931465950298</v>
      </c>
      <c r="F103" s="2">
        <f t="shared" si="22"/>
        <v>412.77335052912406</v>
      </c>
      <c r="G103" s="2">
        <f t="shared" si="23"/>
        <v>4.401931465950298</v>
      </c>
      <c r="H103" s="2">
        <f t="shared" si="24"/>
        <v>-81.00948517213259</v>
      </c>
      <c r="I103" s="2">
        <f t="shared" si="25"/>
        <v>904.3790484703558</v>
      </c>
      <c r="J103" s="2">
        <f t="shared" si="29"/>
        <v>1.660132605772032</v>
      </c>
      <c r="K103" s="2">
        <f t="shared" si="32"/>
        <v>-0.00471859661865226</v>
      </c>
      <c r="L103" s="2">
        <f t="shared" si="26"/>
        <v>1.3419204409894696</v>
      </c>
      <c r="M103" s="2">
        <f t="shared" si="27"/>
        <v>-0.1395396068282917</v>
      </c>
      <c r="N103" s="2">
        <f t="shared" si="30"/>
        <v>-0.0020620306715297687</v>
      </c>
      <c r="O103" s="2">
        <f t="shared" si="33"/>
        <v>908.0000000000001</v>
      </c>
      <c r="P103" s="2">
        <f t="shared" si="28"/>
        <v>907</v>
      </c>
    </row>
    <row r="104" spans="1:16" ht="12.75">
      <c r="A104" s="2">
        <f t="shared" si="18"/>
        <v>1</v>
      </c>
      <c r="B104" s="2">
        <f t="shared" si="19"/>
        <v>1</v>
      </c>
      <c r="C104" s="2">
        <f t="shared" si="20"/>
        <v>907</v>
      </c>
      <c r="D104" s="2">
        <f t="shared" si="31"/>
        <v>1.0465</v>
      </c>
      <c r="E104" s="2">
        <f t="shared" si="21"/>
        <v>4.453266233555837</v>
      </c>
      <c r="F104" s="2">
        <f t="shared" si="22"/>
        <v>407.56602116529484</v>
      </c>
      <c r="G104" s="2">
        <f t="shared" si="23"/>
        <v>4.453266233555837</v>
      </c>
      <c r="H104" s="2">
        <f t="shared" si="24"/>
        <v>-76.59950408088528</v>
      </c>
      <c r="I104" s="2">
        <f t="shared" si="25"/>
        <v>903.7596560892516</v>
      </c>
      <c r="J104" s="2">
        <f t="shared" si="29"/>
        <v>1.6553507416929458</v>
      </c>
      <c r="K104" s="2">
        <f t="shared" si="32"/>
        <v>-0.004781864079086207</v>
      </c>
      <c r="L104" s="2">
        <f t="shared" si="26"/>
        <v>1.3446156000078622</v>
      </c>
      <c r="M104" s="2">
        <f t="shared" si="27"/>
        <v>-0.14162631188898533</v>
      </c>
      <c r="N104" s="2">
        <f t="shared" si="30"/>
        <v>-0.002086705060693639</v>
      </c>
      <c r="O104" s="2">
        <f t="shared" si="33"/>
        <v>907</v>
      </c>
      <c r="P104" s="2">
        <f t="shared" si="28"/>
        <v>906</v>
      </c>
    </row>
    <row r="105" spans="1:16" ht="12.75">
      <c r="A105" s="2">
        <f t="shared" si="18"/>
        <v>1</v>
      </c>
      <c r="B105" s="2">
        <f t="shared" si="19"/>
        <v>1</v>
      </c>
      <c r="C105" s="2">
        <f t="shared" si="20"/>
        <v>906</v>
      </c>
      <c r="D105" s="2">
        <f t="shared" si="31"/>
        <v>1.0470000000000002</v>
      </c>
      <c r="E105" s="2">
        <f t="shared" si="21"/>
        <v>4.506633316885058</v>
      </c>
      <c r="F105" s="2">
        <f t="shared" si="22"/>
        <v>402.29587643778484</v>
      </c>
      <c r="G105" s="2">
        <f t="shared" si="23"/>
        <v>4.506633316885058</v>
      </c>
      <c r="H105" s="2">
        <f t="shared" si="24"/>
        <v>-72.13799232064154</v>
      </c>
      <c r="I105" s="2">
        <f t="shared" si="25"/>
        <v>903.1235297919919</v>
      </c>
      <c r="J105" s="2">
        <f t="shared" si="29"/>
        <v>1.6505032068511567</v>
      </c>
      <c r="K105" s="2">
        <f t="shared" si="32"/>
        <v>-0.004847534841789125</v>
      </c>
      <c r="L105" s="2">
        <f t="shared" si="26"/>
        <v>1.3473507676748517</v>
      </c>
      <c r="M105" s="2">
        <f t="shared" si="27"/>
        <v>-0.14373867906378468</v>
      </c>
      <c r="N105" s="2">
        <f t="shared" si="30"/>
        <v>-0.0021123671747993455</v>
      </c>
      <c r="O105" s="2">
        <f t="shared" si="33"/>
        <v>905.9999999999999</v>
      </c>
      <c r="P105" s="2">
        <f t="shared" si="28"/>
        <v>905</v>
      </c>
    </row>
    <row r="106" spans="1:16" ht="12.75">
      <c r="A106" s="2">
        <f t="shared" si="18"/>
        <v>1</v>
      </c>
      <c r="B106" s="2">
        <f t="shared" si="19"/>
        <v>1</v>
      </c>
      <c r="C106" s="2">
        <f t="shared" si="20"/>
        <v>905</v>
      </c>
      <c r="D106" s="2">
        <f t="shared" si="31"/>
        <v>1.0475</v>
      </c>
      <c r="E106" s="2">
        <f t="shared" si="21"/>
        <v>4.562167656045858</v>
      </c>
      <c r="F106" s="2">
        <f t="shared" si="22"/>
        <v>396.9604224430275</v>
      </c>
      <c r="G106" s="2">
        <f t="shared" si="23"/>
        <v>4.562167656045858</v>
      </c>
      <c r="H106" s="2">
        <f t="shared" si="24"/>
        <v>-67.62287261147841</v>
      </c>
      <c r="I106" s="2">
        <f t="shared" si="25"/>
        <v>902.4700255962919</v>
      </c>
      <c r="J106" s="2">
        <f t="shared" si="29"/>
        <v>1.645587440137508</v>
      </c>
      <c r="K106" s="2">
        <f t="shared" si="32"/>
        <v>-0.004915766713648795</v>
      </c>
      <c r="L106" s="2">
        <f t="shared" si="26"/>
        <v>1.3501274510907577</v>
      </c>
      <c r="M106" s="2">
        <f t="shared" si="27"/>
        <v>-0.14587776236152727</v>
      </c>
      <c r="N106" s="2">
        <f t="shared" si="30"/>
        <v>-0.0021390832977425944</v>
      </c>
      <c r="O106" s="2">
        <f t="shared" si="33"/>
        <v>904.9999999999999</v>
      </c>
      <c r="P106" s="2">
        <f t="shared" si="28"/>
        <v>904</v>
      </c>
    </row>
    <row r="107" spans="1:16" ht="12.75">
      <c r="A107" s="2">
        <f t="shared" si="18"/>
        <v>1</v>
      </c>
      <c r="B107" s="2">
        <f>IF(A107=B106,1,-1)</f>
        <v>1</v>
      </c>
      <c r="C107" s="2">
        <f t="shared" si="20"/>
        <v>904</v>
      </c>
      <c r="D107" s="2">
        <f t="shared" si="31"/>
        <v>1.048</v>
      </c>
      <c r="E107" s="2">
        <f t="shared" si="21"/>
        <v>4.620017042101068</v>
      </c>
      <c r="F107" s="2">
        <f t="shared" si="22"/>
        <v>391.5569971960974</v>
      </c>
      <c r="G107" s="2">
        <f>IF(A107=1,IF(B107=1,E107,F107),F106)</f>
        <v>4.620017042101068</v>
      </c>
      <c r="H107" s="2">
        <f>IF(A107=1,H106+G107*COS(M106),H106)</f>
        <v>-63.05192618095737</v>
      </c>
      <c r="I107" s="2">
        <f t="shared" si="25"/>
        <v>901.7984556456454</v>
      </c>
      <c r="J107" s="2">
        <f t="shared" si="29"/>
        <v>1.6406007076755778</v>
      </c>
      <c r="K107" s="2">
        <f t="shared" si="32"/>
        <v>-0.0049867324619301545</v>
      </c>
      <c r="L107" s="2">
        <f t="shared" si="26"/>
        <v>1.3529472574479295</v>
      </c>
      <c r="M107" s="2">
        <f t="shared" si="27"/>
        <v>-0.14804468846628582</v>
      </c>
      <c r="N107" s="2">
        <f t="shared" si="30"/>
        <v>-0.0021669261047585486</v>
      </c>
      <c r="O107" s="2">
        <f t="shared" si="33"/>
        <v>904</v>
      </c>
      <c r="P107" s="2">
        <f t="shared" si="28"/>
        <v>903</v>
      </c>
    </row>
    <row r="108" spans="1:16" ht="12.75">
      <c r="A108" s="2">
        <f t="shared" si="18"/>
        <v>1</v>
      </c>
      <c r="B108" s="2">
        <f>IF(A108=B107,1,-1)</f>
        <v>1</v>
      </c>
      <c r="C108" s="2">
        <f t="shared" si="20"/>
        <v>903</v>
      </c>
      <c r="D108" s="2">
        <f t="shared" si="31"/>
        <v>1.0485</v>
      </c>
      <c r="E108" s="2">
        <f t="shared" si="21"/>
        <v>4.680343733320058</v>
      </c>
      <c r="F108" s="2">
        <f t="shared" si="22"/>
        <v>386.0827543788499</v>
      </c>
      <c r="G108" s="2">
        <f>IF(A108=1,IF(B108=1,E108,F108),F107)</f>
        <v>4.680343733320058</v>
      </c>
      <c r="H108" s="2">
        <f>IF(A108=1,H107+G108*COS(M107),H107)</f>
        <v>-58.42277892253544</v>
      </c>
      <c r="I108" s="2">
        <f t="shared" si="25"/>
        <v>901.1080839183325</v>
      </c>
      <c r="J108" s="2">
        <f t="shared" si="29"/>
        <v>1.6355400859843636</v>
      </c>
      <c r="K108" s="2">
        <f t="shared" si="32"/>
        <v>-0.005060621691214129</v>
      </c>
      <c r="L108" s="2">
        <f t="shared" si="26"/>
        <v>1.3558119036624534</v>
      </c>
      <c r="M108" s="2">
        <f t="shared" si="27"/>
        <v>-0.1502406639429763</v>
      </c>
      <c r="N108" s="2">
        <f t="shared" si="30"/>
        <v>-0.0021959754766904815</v>
      </c>
      <c r="O108" s="2">
        <f t="shared" si="33"/>
        <v>903</v>
      </c>
      <c r="P108" s="2">
        <f t="shared" si="28"/>
        <v>902</v>
      </c>
    </row>
    <row r="109" spans="1:16" ht="12.75">
      <c r="A109" s="2">
        <f t="shared" si="18"/>
        <v>1</v>
      </c>
      <c r="B109" s="2">
        <f>IF(A109=B108,1,-1)</f>
        <v>1</v>
      </c>
      <c r="C109" s="2">
        <f t="shared" si="20"/>
        <v>902</v>
      </c>
      <c r="D109" s="2">
        <f t="shared" si="31"/>
        <v>1.049</v>
      </c>
      <c r="E109" s="2">
        <f t="shared" si="21"/>
        <v>4.743326326960982</v>
      </c>
      <c r="F109" s="2">
        <f t="shared" si="22"/>
        <v>380.5346450106993</v>
      </c>
      <c r="G109" s="2">
        <f>IF(A109=1,IF(B109=1,E109,F109),F108)</f>
        <v>4.743326326960982</v>
      </c>
      <c r="H109" s="2">
        <f>IF(A109=1,H108+G109*COS(M108),H108)</f>
        <v>-53.73288576378836</v>
      </c>
      <c r="I109" s="2">
        <f t="shared" si="25"/>
        <v>900.3981213815895</v>
      </c>
      <c r="J109" s="2">
        <f t="shared" si="29"/>
        <v>1.6304024429677326</v>
      </c>
      <c r="K109" s="2">
        <f t="shared" si="32"/>
        <v>-0.005137643016630999</v>
      </c>
      <c r="L109" s="2">
        <f t="shared" si="26"/>
        <v>1.3587232272343333</v>
      </c>
      <c r="M109" s="2">
        <f t="shared" si="27"/>
        <v>-0.15246698338772724</v>
      </c>
      <c r="N109" s="2">
        <f t="shared" si="30"/>
        <v>-0.002226319444750935</v>
      </c>
      <c r="O109" s="2">
        <f t="shared" si="33"/>
        <v>901.9999999999999</v>
      </c>
      <c r="P109" s="2">
        <f t="shared" si="28"/>
        <v>901</v>
      </c>
    </row>
    <row r="110" spans="1:16" ht="12.75">
      <c r="A110" s="2">
        <f t="shared" si="18"/>
        <v>1</v>
      </c>
      <c r="B110" s="2">
        <f>IF(A110=B109,1,-1)</f>
        <v>1</v>
      </c>
      <c r="C110" s="2">
        <f t="shared" si="20"/>
        <v>901</v>
      </c>
      <c r="D110" s="2">
        <f t="shared" si="31"/>
        <v>1.0495</v>
      </c>
      <c r="E110" s="2">
        <f t="shared" si="21"/>
        <v>4.809161935741457</v>
      </c>
      <c r="F110" s="2">
        <f t="shared" si="22"/>
        <v>374.9093967079715</v>
      </c>
      <c r="G110" s="2">
        <f>IF(A110=1,IF(B110=1,E110,F110),F109)</f>
        <v>4.809161935741457</v>
      </c>
      <c r="H110" s="2">
        <f>IF(A110=1,H109+G110*COS(M109),H109)</f>
        <v>-48.979512953105335</v>
      </c>
      <c r="I110" s="2">
        <f t="shared" si="25"/>
        <v>899.6677205006728</v>
      </c>
      <c r="J110" s="2">
        <f t="shared" si="29"/>
        <v>1.6251844163774174</v>
      </c>
      <c r="K110" s="2">
        <f t="shared" si="32"/>
        <v>-0.005218026590315228</v>
      </c>
      <c r="L110" s="2">
        <f t="shared" si="26"/>
        <v>1.361683198533492</v>
      </c>
      <c r="M110" s="2">
        <f t="shared" si="27"/>
        <v>-0.15472503867888365</v>
      </c>
      <c r="N110" s="2">
        <f t="shared" si="30"/>
        <v>-0.0022580552911564133</v>
      </c>
      <c r="O110" s="2">
        <f t="shared" si="33"/>
        <v>901</v>
      </c>
      <c r="P110" s="2">
        <f t="shared" si="28"/>
        <v>900</v>
      </c>
    </row>
    <row r="111" spans="1:16" ht="12.75">
      <c r="A111" s="2">
        <f t="shared" si="18"/>
        <v>1</v>
      </c>
      <c r="B111" s="2">
        <f>IF(A111=B110,1,-1)</f>
        <v>1</v>
      </c>
      <c r="C111" s="2">
        <f t="shared" si="20"/>
        <v>900</v>
      </c>
      <c r="D111" s="2">
        <f t="shared" si="31"/>
        <v>1.05</v>
      </c>
      <c r="E111" s="2">
        <f t="shared" si="21"/>
        <v>4.8780687294020595</v>
      </c>
      <c r="F111" s="2">
        <f t="shared" si="22"/>
        <v>369.20349013220243</v>
      </c>
      <c r="G111" s="2">
        <f>IF(A111=1,IF(B111=1,E111,F111),F110)</f>
        <v>4.8780687294020595</v>
      </c>
      <c r="H111" s="2">
        <f>IF(A111=1,H110+G111*COS(M110),H110)</f>
        <v>-44.15971791576498</v>
      </c>
      <c r="I111" s="2">
        <f t="shared" si="25"/>
        <v>898.9159689946554</v>
      </c>
      <c r="J111" s="2">
        <f t="shared" si="29"/>
        <v>1.6198823893263739</v>
      </c>
      <c r="K111" s="2">
        <f t="shared" si="32"/>
        <v>-0.005302027051043545</v>
      </c>
      <c r="L111" s="2">
        <f t="shared" si="26"/>
        <v>1.3646939347475167</v>
      </c>
      <c r="M111" s="2">
        <f t="shared" si="27"/>
        <v>-0.1570163295159026</v>
      </c>
      <c r="N111" s="2">
        <f t="shared" si="30"/>
        <v>-0.0022912908370189555</v>
      </c>
      <c r="O111" s="2">
        <f t="shared" si="33"/>
        <v>900.0000000000001</v>
      </c>
      <c r="P111" s="2">
        <f t="shared" si="28"/>
        <v>899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0"/>
  <sheetViews>
    <sheetView tabSelected="1" workbookViewId="0" topLeftCell="A1">
      <pane ySplit="9" topLeftCell="BM109" activePane="bottomLeft" state="frozen"/>
      <selection pane="topLeft" activeCell="A1" sqref="A1"/>
      <selection pane="bottomLeft" activeCell="H112" sqref="H112:I112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7.140625" style="2" customWidth="1"/>
    <col min="6" max="6" width="6.140625" style="2" customWidth="1"/>
    <col min="7" max="7" width="5.8515625" style="2" customWidth="1"/>
    <col min="8" max="8" width="8.00390625" style="2" customWidth="1"/>
    <col min="9" max="9" width="6.140625" style="2" customWidth="1"/>
    <col min="10" max="10" width="7.57421875" style="2" customWidth="1"/>
    <col min="11" max="11" width="7.421875" style="2" customWidth="1"/>
    <col min="12" max="12" width="6.851562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945.14898</v>
      </c>
      <c r="J3" s="3"/>
      <c r="K3" s="19" t="s">
        <v>18</v>
      </c>
      <c r="L3" s="2">
        <f>L111</f>
        <v>1.5399263954935565</v>
      </c>
      <c r="M3" s="4">
        <f>DEGREES(L3)</f>
        <v>88.23128322257442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1.3232384011856193</v>
      </c>
      <c r="M4" s="17">
        <f>DEGREES(L4)</f>
        <v>75.81597567757481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945.14898</v>
      </c>
      <c r="K5" s="16" t="s">
        <v>38</v>
      </c>
      <c r="L5" s="18" t="str">
        <f>IF(B111=1,"hit","missed")</f>
        <v>missed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6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1375.9747797089308</v>
      </c>
      <c r="H10" s="1">
        <f>H2</f>
        <v>-1000</v>
      </c>
      <c r="I10" s="1">
        <f>H3</f>
        <v>945.14898</v>
      </c>
      <c r="M10" s="1">
        <f>H4</f>
        <v>0</v>
      </c>
      <c r="O10" s="2">
        <f>SQRT(H10^2+I10^2)</f>
        <v>1375.9747797089308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673.3604347220632</v>
      </c>
      <c r="F11" s="2">
        <f aca="true" t="shared" si="4" ref="F11:F74">-(H10*COS(M10)+I10*SIN(M10))+SQRT((H10*COS(M10)+I10*SIN(M10))^2-(H10^2+I10^2-C11^2))</f>
        <v>1326.6395652779368</v>
      </c>
      <c r="G11" s="2">
        <f aca="true" t="shared" si="5" ref="G11:G74">IF(A11=1,IF(B11=1,E11,F11),F10)</f>
        <v>673.3604347220632</v>
      </c>
      <c r="H11" s="2">
        <f aca="true" t="shared" si="6" ref="H11:H74">IF(A11=1,H10+G11*COS(M10),H10)</f>
        <v>-326.63956527793675</v>
      </c>
      <c r="I11" s="2">
        <f aca="true" t="shared" si="7" ref="I11:I74">IF(A11=1,I10+G11*SIN(M10),I10)</f>
        <v>945.14898</v>
      </c>
      <c r="J11" s="2">
        <f>ATAN2(H11,I11)</f>
        <v>1.903542252306769</v>
      </c>
      <c r="K11" s="2">
        <f>J11-J10</f>
        <v>1.903542252306769</v>
      </c>
      <c r="L11" s="2">
        <f aca="true" t="shared" si="8" ref="L11:L42">ASIN($H$5/(D11*C11))</f>
        <v>1.238050401283024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3.0744163435073233</v>
      </c>
      <c r="F12" s="2">
        <f t="shared" si="4"/>
        <v>650.2047142123662</v>
      </c>
      <c r="G12" s="2">
        <f t="shared" si="5"/>
        <v>3.0744163435073233</v>
      </c>
      <c r="H12" s="2">
        <f t="shared" si="6"/>
        <v>-323.56514893442943</v>
      </c>
      <c r="I12" s="2">
        <f t="shared" si="7"/>
        <v>945.14898</v>
      </c>
      <c r="J12" s="2">
        <f aca="true" t="shared" si="11" ref="J12:J75">ATAN2(H12,I12)</f>
        <v>1.900633558043946</v>
      </c>
      <c r="K12" s="2">
        <f>J12-J11</f>
        <v>-0.0029086942628231416</v>
      </c>
      <c r="L12" s="2">
        <f t="shared" si="8"/>
        <v>1.2395024006419724</v>
      </c>
      <c r="M12" s="2">
        <f t="shared" si="9"/>
        <v>-0.001456694903875011</v>
      </c>
      <c r="N12" s="2">
        <f aca="true" t="shared" si="12" ref="N12:N75">M12-M11</f>
        <v>-0.001456694903875011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3.0875284031297383</v>
      </c>
      <c r="F13" s="2">
        <f t="shared" si="4"/>
        <v>646.7956693048368</v>
      </c>
      <c r="G13" s="2">
        <f t="shared" si="5"/>
        <v>3.0875284031297383</v>
      </c>
      <c r="H13" s="2">
        <f t="shared" si="6"/>
        <v>-320.4776238071051</v>
      </c>
      <c r="I13" s="2">
        <f t="shared" si="7"/>
        <v>945.1444824147003</v>
      </c>
      <c r="J13" s="2">
        <f t="shared" si="11"/>
        <v>1.8977080672992812</v>
      </c>
      <c r="K13" s="2">
        <f aca="true" t="shared" si="14" ref="K13:K76">J13-J12</f>
        <v>-0.0029254907446647493</v>
      </c>
      <c r="L13" s="2">
        <f t="shared" si="8"/>
        <v>1.2409649435492744</v>
      </c>
      <c r="M13" s="2">
        <f t="shared" si="9"/>
        <v>-0.0029196427412374604</v>
      </c>
      <c r="N13" s="2">
        <f t="shared" si="12"/>
        <v>-0.0014629478373624494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3.100856549105913</v>
      </c>
      <c r="F14" s="2">
        <f t="shared" si="4"/>
        <v>643.3706198293398</v>
      </c>
      <c r="G14" s="2">
        <f t="shared" si="5"/>
        <v>3.100856549105913</v>
      </c>
      <c r="H14" s="2">
        <f t="shared" si="6"/>
        <v>-317.37678047432684</v>
      </c>
      <c r="I14" s="2">
        <f t="shared" si="7"/>
        <v>945.1354290342474</v>
      </c>
      <c r="J14" s="2">
        <f t="shared" si="11"/>
        <v>1.8947655244542052</v>
      </c>
      <c r="K14" s="2">
        <f t="shared" si="14"/>
        <v>-0.0029425428450760016</v>
      </c>
      <c r="L14" s="2">
        <f t="shared" si="8"/>
        <v>1.2424381799008266</v>
      </c>
      <c r="M14" s="2">
        <f t="shared" si="9"/>
        <v>-0.004388949234761519</v>
      </c>
      <c r="N14" s="2">
        <f t="shared" si="12"/>
        <v>-0.0014693064935240585</v>
      </c>
      <c r="O14" s="2">
        <f t="shared" si="15"/>
        <v>997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3.114406461333431</v>
      </c>
      <c r="F15" s="2">
        <f t="shared" si="4"/>
        <v>639.9293171086911</v>
      </c>
      <c r="G15" s="2">
        <f t="shared" si="5"/>
        <v>3.114406461333431</v>
      </c>
      <c r="H15" s="2">
        <f t="shared" si="6"/>
        <v>-314.262404009157</v>
      </c>
      <c r="I15" s="2">
        <f t="shared" si="7"/>
        <v>945.1217601062762</v>
      </c>
      <c r="J15" s="2">
        <f t="shared" si="11"/>
        <v>1.8918056673449342</v>
      </c>
      <c r="K15" s="2">
        <f t="shared" si="14"/>
        <v>-0.002959857109271047</v>
      </c>
      <c r="L15" s="2">
        <f t="shared" si="8"/>
        <v>1.2439222633715725</v>
      </c>
      <c r="M15" s="2">
        <f t="shared" si="9"/>
        <v>-0.005864722873286432</v>
      </c>
      <c r="N15" s="2">
        <f t="shared" si="12"/>
        <v>-0.0014757736385249132</v>
      </c>
      <c r="O15" s="2">
        <f t="shared" si="15"/>
        <v>996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3.128184029851525</v>
      </c>
      <c r="F16" s="2">
        <f t="shared" si="4"/>
        <v>636.4715058322508</v>
      </c>
      <c r="G16" s="2">
        <f t="shared" si="5"/>
        <v>3.128184029851525</v>
      </c>
      <c r="H16" s="2">
        <f t="shared" si="6"/>
        <v>-311.1342737760561</v>
      </c>
      <c r="I16" s="2">
        <f t="shared" si="7"/>
        <v>945.1034142790122</v>
      </c>
      <c r="J16" s="2">
        <f t="shared" si="11"/>
        <v>1.888828227023138</v>
      </c>
      <c r="K16" s="2">
        <f t="shared" si="14"/>
        <v>-0.002977440321796143</v>
      </c>
      <c r="L16" s="2">
        <f t="shared" si="8"/>
        <v>1.2454173515520928</v>
      </c>
      <c r="M16" s="2">
        <f t="shared" si="9"/>
        <v>-0.007347075014562332</v>
      </c>
      <c r="N16" s="2">
        <f t="shared" si="12"/>
        <v>-0.0014823521412759</v>
      </c>
      <c r="O16" s="2">
        <f t="shared" si="15"/>
        <v>995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3.142195364915551</v>
      </c>
      <c r="F17" s="2">
        <f t="shared" si="4"/>
        <v>632.9969238094986</v>
      </c>
      <c r="G17" s="2">
        <f t="shared" si="5"/>
        <v>3.142195364915551</v>
      </c>
      <c r="H17" s="2">
        <f t="shared" si="6"/>
        <v>-307.9921632178441</v>
      </c>
      <c r="I17" s="2">
        <f t="shared" si="7"/>
        <v>945.0803285416499</v>
      </c>
      <c r="J17" s="2">
        <f t="shared" si="11"/>
        <v>1.8858329275052013</v>
      </c>
      <c r="K17" s="2">
        <f t="shared" si="14"/>
        <v>-0.002995299517936756</v>
      </c>
      <c r="L17" s="2">
        <f t="shared" si="8"/>
        <v>1.2469236060916558</v>
      </c>
      <c r="M17" s="2">
        <f t="shared" si="9"/>
        <v>-0.008836119992936098</v>
      </c>
      <c r="N17" s="2">
        <f t="shared" si="12"/>
        <v>-0.0014890449783737658</v>
      </c>
      <c r="O17" s="2">
        <f t="shared" si="15"/>
        <v>994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3.1564468076711023</v>
      </c>
      <c r="F18" s="2">
        <f t="shared" si="4"/>
        <v>629.505301711715</v>
      </c>
      <c r="G18" s="2">
        <f t="shared" si="5"/>
        <v>3.1564468076711023</v>
      </c>
      <c r="H18" s="2">
        <f t="shared" si="6"/>
        <v>-304.83583963234605</v>
      </c>
      <c r="I18" s="2">
        <f t="shared" si="7"/>
        <v>945.0524381618422</v>
      </c>
      <c r="J18" s="2">
        <f t="shared" si="11"/>
        <v>1.8828194855094031</v>
      </c>
      <c r="K18" s="2">
        <f t="shared" si="14"/>
        <v>-0.0030134419957981162</v>
      </c>
      <c r="L18" s="2">
        <f t="shared" si="8"/>
        <v>1.2484411928480976</v>
      </c>
      <c r="M18" s="2">
        <f t="shared" si="9"/>
        <v>-0.010331975232292123</v>
      </c>
      <c r="N18" s="2">
        <f t="shared" si="12"/>
        <v>-0.0014958552393560254</v>
      </c>
      <c r="O18" s="2">
        <f t="shared" si="15"/>
        <v>993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3.1709449414656206</v>
      </c>
      <c r="F19" s="2">
        <f t="shared" si="4"/>
        <v>625.9963628010973</v>
      </c>
      <c r="G19" s="2">
        <f t="shared" si="5"/>
        <v>3.1709449414656206</v>
      </c>
      <c r="H19" s="2">
        <f t="shared" si="6"/>
        <v>-301.66506393810477</v>
      </c>
      <c r="I19" s="2">
        <f t="shared" si="7"/>
        <v>945.0196766201321</v>
      </c>
      <c r="J19" s="2">
        <f t="shared" si="11"/>
        <v>1.879787610180301</v>
      </c>
      <c r="K19" s="2">
        <f t="shared" si="14"/>
        <v>-0.003031875329102096</v>
      </c>
      <c r="L19" s="2">
        <f t="shared" si="8"/>
        <v>1.2499702820449532</v>
      </c>
      <c r="M19" s="2">
        <f t="shared" si="9"/>
        <v>-0.01183476136453887</v>
      </c>
      <c r="N19" s="2">
        <f t="shared" si="12"/>
        <v>-0.0015027861322467473</v>
      </c>
      <c r="O19" s="2">
        <f t="shared" si="15"/>
        <v>992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3.1856966038433825</v>
      </c>
      <c r="F20" s="2">
        <f t="shared" si="4"/>
        <v>622.4698226465102</v>
      </c>
      <c r="G20" s="2">
        <f t="shared" si="5"/>
        <v>3.1856966038433825</v>
      </c>
      <c r="H20" s="2">
        <f t="shared" si="6"/>
        <v>-298.4795904285018</v>
      </c>
      <c r="I20" s="2">
        <f t="shared" si="7"/>
        <v>944.9819755411389</v>
      </c>
      <c r="J20" s="2">
        <f t="shared" si="11"/>
        <v>1.8767370027995396</v>
      </c>
      <c r="K20" s="2">
        <f t="shared" si="14"/>
        <v>-0.003050607380761461</v>
      </c>
      <c r="L20" s="2">
        <f t="shared" si="8"/>
        <v>1.2515110484362517</v>
      </c>
      <c r="M20" s="2">
        <f t="shared" si="9"/>
        <v>-0.013344602354001811</v>
      </c>
      <c r="N20" s="2">
        <f t="shared" si="12"/>
        <v>-0.0015098409894629405</v>
      </c>
      <c r="O20" s="2">
        <f t="shared" si="15"/>
        <v>990.9999999999999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3.2007088992752415</v>
      </c>
      <c r="F21" s="2">
        <f t="shared" si="4"/>
        <v>618.925388825101</v>
      </c>
      <c r="G21" s="2">
        <f t="shared" si="5"/>
        <v>3.2007088992752415</v>
      </c>
      <c r="H21" s="2">
        <f t="shared" si="6"/>
        <v>-295.2791665135764</v>
      </c>
      <c r="I21" s="2">
        <f t="shared" si="7"/>
        <v>944.9392646213023</v>
      </c>
      <c r="J21" s="2">
        <f t="shared" si="11"/>
        <v>1.8736673564822661</v>
      </c>
      <c r="K21" s="2">
        <f t="shared" si="14"/>
        <v>-0.0030696463172734667</v>
      </c>
      <c r="L21" s="2">
        <f t="shared" si="8"/>
        <v>1.2530636714794605</v>
      </c>
      <c r="M21" s="2">
        <f t="shared" si="9"/>
        <v>-0.014861625628066477</v>
      </c>
      <c r="N21" s="2">
        <f t="shared" si="12"/>
        <v>-0.001517023274064666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3.215989212674913</v>
      </c>
      <c r="F22" s="2">
        <f t="shared" si="4"/>
        <v>615.3627606088726</v>
      </c>
      <c r="G22" s="2">
        <f t="shared" si="5"/>
        <v>3.215989212674913</v>
      </c>
      <c r="H22" s="2">
        <f t="shared" si="6"/>
        <v>-292.06353244878284</v>
      </c>
      <c r="I22" s="2">
        <f t="shared" si="7"/>
        <v>944.8914715529709</v>
      </c>
      <c r="J22" s="2">
        <f t="shared" si="11"/>
        <v>1.8705783558582578</v>
      </c>
      <c r="K22" s="2">
        <f t="shared" si="14"/>
        <v>-0.003089000624008298</v>
      </c>
      <c r="L22" s="2">
        <f t="shared" si="8"/>
        <v>1.2546283355170649</v>
      </c>
      <c r="M22" s="2">
        <f t="shared" si="9"/>
        <v>-0.016385962214470418</v>
      </c>
      <c r="N22" s="2">
        <f t="shared" si="12"/>
        <v>-0.0015243365864039404</v>
      </c>
      <c r="O22" s="2">
        <f t="shared" si="15"/>
        <v>989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3.2315452237591558</v>
      </c>
      <c r="F23" s="2">
        <f t="shared" si="4"/>
        <v>611.7816286353011</v>
      </c>
      <c r="G23" s="2">
        <f t="shared" si="5"/>
        <v>3.2315452237591558</v>
      </c>
      <c r="H23" s="2">
        <f t="shared" si="6"/>
        <v>-288.8324210498715</v>
      </c>
      <c r="I23" s="2">
        <f t="shared" si="7"/>
        <v>944.838521944607</v>
      </c>
      <c r="J23" s="2">
        <f t="shared" si="11"/>
        <v>1.867469676736816</v>
      </c>
      <c r="K23" s="2">
        <f t="shared" si="14"/>
        <v>-0.0031086791214418596</v>
      </c>
      <c r="L23" s="2">
        <f t="shared" si="8"/>
        <v>1.2562052299673114</v>
      </c>
      <c r="M23" s="2">
        <f t="shared" si="9"/>
        <v>-0.01791774688566594</v>
      </c>
      <c r="N23" s="2">
        <f t="shared" si="12"/>
        <v>-0.001531784671195524</v>
      </c>
      <c r="O23" s="2">
        <f t="shared" si="15"/>
        <v>988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3.2473849223188154</v>
      </c>
      <c r="F24" s="2">
        <f t="shared" si="4"/>
        <v>608.1816745610021</v>
      </c>
      <c r="G24" s="2">
        <f t="shared" si="5"/>
        <v>3.2473849223188154</v>
      </c>
      <c r="H24" s="2">
        <f t="shared" si="6"/>
        <v>-285.58555739301386</v>
      </c>
      <c r="I24" s="2">
        <f t="shared" si="7"/>
        <v>944.7803392368628</v>
      </c>
      <c r="J24" s="2">
        <f t="shared" si="11"/>
        <v>1.8643409857543958</v>
      </c>
      <c r="K24" s="2">
        <f t="shared" si="14"/>
        <v>-0.0031286909824201903</v>
      </c>
      <c r="L24" s="2">
        <f t="shared" si="8"/>
        <v>1.2577945495247116</v>
      </c>
      <c r="M24" s="2">
        <f t="shared" si="9"/>
        <v>-0.01945711831068575</v>
      </c>
      <c r="N24" s="2">
        <f t="shared" si="12"/>
        <v>-0.0015393714250198087</v>
      </c>
      <c r="O24" s="2">
        <f t="shared" si="15"/>
        <v>987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3.2635166244649554</v>
      </c>
      <c r="F25" s="2">
        <f t="shared" si="4"/>
        <v>604.5625706973291</v>
      </c>
      <c r="G25" s="2">
        <f t="shared" si="5"/>
        <v>3.2635166244649554</v>
      </c>
      <c r="H25" s="2">
        <f t="shared" si="6"/>
        <v>-282.32265849922936</v>
      </c>
      <c r="I25" s="2">
        <f t="shared" si="7"/>
        <v>944.7168446142618</v>
      </c>
      <c r="J25" s="2">
        <f t="shared" si="11"/>
        <v>1.8611919400038792</v>
      </c>
      <c r="K25" s="2">
        <f t="shared" si="14"/>
        <v>-0.0031490457505165548</v>
      </c>
      <c r="L25" s="2">
        <f t="shared" si="8"/>
        <v>1.2593964943708982</v>
      </c>
      <c r="M25" s="2">
        <f t="shared" si="9"/>
        <v>-0.021004219215015496</v>
      </c>
      <c r="N25" s="2">
        <f t="shared" si="12"/>
        <v>-0.0015471009043297457</v>
      </c>
      <c r="O25" s="2">
        <f t="shared" si="15"/>
        <v>985.9999999999999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3.2799489899271066</v>
      </c>
      <c r="F26" s="2">
        <f t="shared" si="4"/>
        <v>600.9239796267896</v>
      </c>
      <c r="G26" s="2">
        <f t="shared" si="5"/>
        <v>3.2799489899271066</v>
      </c>
      <c r="H26" s="2">
        <f t="shared" si="6"/>
        <v>-279.0434330020991</v>
      </c>
      <c r="I26" s="2">
        <f t="shared" si="7"/>
        <v>944.6479569122049</v>
      </c>
      <c r="J26" s="2">
        <f t="shared" si="11"/>
        <v>1.8580221866443003</v>
      </c>
      <c r="K26" s="2">
        <f t="shared" si="14"/>
        <v>-0.0031697533595789196</v>
      </c>
      <c r="L26" s="2">
        <f t="shared" si="8"/>
        <v>1.2610112703965155</v>
      </c>
      <c r="M26" s="2">
        <f t="shared" si="9"/>
        <v>-0.02255919654897731</v>
      </c>
      <c r="N26" s="2">
        <f t="shared" si="12"/>
        <v>-0.0015549773339618156</v>
      </c>
      <c r="O26" s="2">
        <f t="shared" si="15"/>
        <v>985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3.296691040485939</v>
      </c>
      <c r="F27" s="2">
        <f t="shared" si="4"/>
        <v>597.2655537989895</v>
      </c>
      <c r="G27" s="2">
        <f t="shared" si="5"/>
        <v>3.296691040485939</v>
      </c>
      <c r="H27" s="2">
        <f t="shared" si="6"/>
        <v>-275.7475807976697</v>
      </c>
      <c r="I27" s="2">
        <f t="shared" si="7"/>
        <v>944.5735925189908</v>
      </c>
      <c r="J27" s="2">
        <f t="shared" si="11"/>
        <v>1.8548313624897477</v>
      </c>
      <c r="K27" s="2">
        <f t="shared" si="14"/>
        <v>-0.0031908241545526295</v>
      </c>
      <c r="L27" s="2">
        <f t="shared" si="8"/>
        <v>1.2626390894348498</v>
      </c>
      <c r="M27" s="2">
        <f t="shared" si="9"/>
        <v>-0.024122201665195853</v>
      </c>
      <c r="N27" s="2">
        <f t="shared" si="12"/>
        <v>-0.001563005116218541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3.313752179624146</v>
      </c>
      <c r="F28" s="2">
        <f t="shared" si="4"/>
        <v>593.5869351047836</v>
      </c>
      <c r="G28" s="2">
        <f t="shared" si="5"/>
        <v>3.313752179624146</v>
      </c>
      <c r="H28" s="2">
        <f t="shared" si="6"/>
        <v>-272.4347926753721</v>
      </c>
      <c r="I28" s="2">
        <f t="shared" si="7"/>
        <v>944.4936652725243</v>
      </c>
      <c r="J28" s="2">
        <f t="shared" si="11"/>
        <v>1.8516190935760748</v>
      </c>
      <c r="K28" s="2">
        <f t="shared" si="14"/>
        <v>-0.0032122689136728777</v>
      </c>
      <c r="L28" s="2">
        <f t="shared" si="8"/>
        <v>1.2642801695079733</v>
      </c>
      <c r="M28" s="2">
        <f t="shared" si="9"/>
        <v>-0.02569339050574504</v>
      </c>
      <c r="N28" s="2">
        <f t="shared" si="12"/>
        <v>-0.001571188840549187</v>
      </c>
      <c r="O28" s="2">
        <f t="shared" si="15"/>
        <v>983.0000000000001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3.3311422135018347</v>
      </c>
      <c r="F29" s="2">
        <f t="shared" si="4"/>
        <v>589.8877544271605</v>
      </c>
      <c r="G29" s="2">
        <f t="shared" si="5"/>
        <v>3.3311422135018347</v>
      </c>
      <c r="H29" s="2">
        <f t="shared" si="6"/>
        <v>-269.1047499286757</v>
      </c>
      <c r="I29" s="2">
        <f t="shared" si="7"/>
        <v>944.4080863513531</v>
      </c>
      <c r="J29" s="2">
        <f t="shared" si="11"/>
        <v>1.8483849947039233</v>
      </c>
      <c r="K29" s="2">
        <f t="shared" si="14"/>
        <v>-0.0032340988721515362</v>
      </c>
      <c r="L29" s="2">
        <f t="shared" si="8"/>
        <v>1.2659347350862329</v>
      </c>
      <c r="M29" s="2">
        <f t="shared" si="9"/>
        <v>-0.02727292379963675</v>
      </c>
      <c r="N29" s="2">
        <f t="shared" si="12"/>
        <v>-0.0015795332938917106</v>
      </c>
      <c r="O29" s="2">
        <f t="shared" si="15"/>
        <v>981.9999999999999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3.3488713733486293</v>
      </c>
      <c r="F30" s="2">
        <f t="shared" si="4"/>
        <v>586.1676311673097</v>
      </c>
      <c r="G30" s="2">
        <f t="shared" si="5"/>
        <v>3.3488713733486293</v>
      </c>
      <c r="H30" s="2">
        <f t="shared" si="6"/>
        <v>-265.7571239441104</v>
      </c>
      <c r="I30" s="2">
        <f t="shared" si="7"/>
        <v>944.3167641596515</v>
      </c>
      <c r="J30" s="2">
        <f t="shared" si="11"/>
        <v>1.8451286689564668</v>
      </c>
      <c r="K30" s="2">
        <f t="shared" si="14"/>
        <v>-0.00325632574745649</v>
      </c>
      <c r="L30" s="2">
        <f t="shared" si="8"/>
        <v>1.267603017361982</v>
      </c>
      <c r="M30" s="2">
        <f t="shared" si="9"/>
        <v>-0.02886096727134424</v>
      </c>
      <c r="N30" s="2">
        <f t="shared" si="12"/>
        <v>-0.0015880434717074898</v>
      </c>
      <c r="O30" s="2">
        <f t="shared" si="15"/>
        <v>981.0000000000001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3.3669503394065146</v>
      </c>
      <c r="F31" s="2">
        <f t="shared" si="4"/>
        <v>582.4261727441444</v>
      </c>
      <c r="G31" s="2">
        <f t="shared" si="5"/>
        <v>3.3669503394065146</v>
      </c>
      <c r="H31" s="2">
        <f t="shared" si="6"/>
        <v>-262.39157576715854</v>
      </c>
      <c r="I31" s="2">
        <f t="shared" si="7"/>
        <v>944.2196042057311</v>
      </c>
      <c r="J31" s="2">
        <f t="shared" si="11"/>
        <v>1.8418497071901307</v>
      </c>
      <c r="K31" s="2">
        <f t="shared" si="14"/>
        <v>-0.0032789617663360193</v>
      </c>
      <c r="L31" s="2">
        <f t="shared" si="8"/>
        <v>1.2692852545385214</v>
      </c>
      <c r="M31" s="2">
        <f t="shared" si="9"/>
        <v>-0.030457691861141</v>
      </c>
      <c r="N31" s="2">
        <f t="shared" si="12"/>
        <v>-0.0015967245897967608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3.385390266525519</v>
      </c>
      <c r="F32" s="2">
        <f t="shared" si="4"/>
        <v>578.6629740654811</v>
      </c>
      <c r="G32" s="2">
        <f t="shared" si="5"/>
        <v>3.385390266525519</v>
      </c>
      <c r="H32" s="2">
        <f t="shared" si="6"/>
        <v>-259.00775564342206</v>
      </c>
      <c r="I32" s="2">
        <f t="shared" si="7"/>
        <v>944.1165089736317</v>
      </c>
      <c r="J32" s="2">
        <f t="shared" si="11"/>
        <v>1.8385476874964266</v>
      </c>
      <c r="K32" s="2">
        <f t="shared" si="14"/>
        <v>-0.003302019693704139</v>
      </c>
      <c r="L32" s="2">
        <f t="shared" si="8"/>
        <v>1.2709816921352994</v>
      </c>
      <c r="M32" s="2">
        <f t="shared" si="9"/>
        <v>-0.03206327395806685</v>
      </c>
      <c r="N32" s="2">
        <f t="shared" si="12"/>
        <v>-0.0016055820969258505</v>
      </c>
      <c r="O32" s="2">
        <f t="shared" si="15"/>
        <v>979.0000000000001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3.4042028115806033</v>
      </c>
      <c r="F33" s="2">
        <f t="shared" si="4"/>
        <v>574.8776169688546</v>
      </c>
      <c r="G33" s="2">
        <f t="shared" si="5"/>
        <v>3.4042028115806033</v>
      </c>
      <c r="H33" s="2">
        <f t="shared" si="6"/>
        <v>-255.60530253330526</v>
      </c>
      <c r="I33" s="2">
        <f t="shared" si="7"/>
        <v>944.0073777873017</v>
      </c>
      <c r="J33" s="2">
        <f t="shared" si="11"/>
        <v>1.8352221746328534</v>
      </c>
      <c r="K33" s="2">
        <f t="shared" si="14"/>
        <v>-0.003325512863573188</v>
      </c>
      <c r="L33" s="2">
        <f t="shared" si="8"/>
        <v>1.27269258331051</v>
      </c>
      <c r="M33" s="2">
        <f t="shared" si="9"/>
        <v>-0.03367789564642987</v>
      </c>
      <c r="N33" s="2">
        <f t="shared" si="12"/>
        <v>-0.001614621688363016</v>
      </c>
      <c r="O33" s="2">
        <f t="shared" si="15"/>
        <v>977.9999999999999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3.423400162833218</v>
      </c>
      <c r="F34" s="2">
        <f t="shared" si="4"/>
        <v>571.069669629839</v>
      </c>
      <c r="G34" s="2">
        <f t="shared" si="5"/>
        <v>3.423400162833218</v>
      </c>
      <c r="H34" s="2">
        <f t="shared" si="6"/>
        <v>-252.18384359833695</v>
      </c>
      <c r="I34" s="2">
        <f t="shared" si="7"/>
        <v>943.8921066668422</v>
      </c>
      <c r="J34" s="2">
        <f t="shared" si="11"/>
        <v>1.8318727194206776</v>
      </c>
      <c r="K34" s="2">
        <f t="shared" si="14"/>
        <v>-0.003349455212175778</v>
      </c>
      <c r="L34" s="2">
        <f t="shared" si="8"/>
        <v>1.2744181892023163</v>
      </c>
      <c r="M34" s="2">
        <f t="shared" si="9"/>
        <v>-0.03530174496679894</v>
      </c>
      <c r="N34" s="2">
        <f t="shared" si="12"/>
        <v>-0.0016238493203690751</v>
      </c>
      <c r="O34" s="2">
        <f t="shared" si="15"/>
        <v>977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3.4429950714293795</v>
      </c>
      <c r="F35" s="2">
        <f t="shared" si="4"/>
        <v>567.2386859355029</v>
      </c>
      <c r="G35" s="2">
        <f t="shared" si="5"/>
        <v>3.4429950714293795</v>
      </c>
      <c r="H35" s="2">
        <f t="shared" si="6"/>
        <v>-248.74299365706838</v>
      </c>
      <c r="I35" s="2">
        <f t="shared" si="7"/>
        <v>943.7705881762366</v>
      </c>
      <c r="J35" s="2">
        <f t="shared" si="11"/>
        <v>1.828498858107191</v>
      </c>
      <c r="K35" s="2">
        <f t="shared" si="14"/>
        <v>-0.0033738613134866036</v>
      </c>
      <c r="L35" s="2">
        <f t="shared" si="8"/>
        <v>1.2761587792900262</v>
      </c>
      <c r="M35" s="2">
        <f t="shared" si="9"/>
        <v>-0.03693501619257589</v>
      </c>
      <c r="N35" s="2">
        <f t="shared" si="12"/>
        <v>-0.0016332712257769444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3.463000885197971</v>
      </c>
      <c r="F36" s="2">
        <f t="shared" si="4"/>
        <v>563.3842048205197</v>
      </c>
      <c r="G36" s="2">
        <f t="shared" si="5"/>
        <v>3.463000885197971</v>
      </c>
      <c r="H36" s="2">
        <f t="shared" si="6"/>
        <v>-245.28235460832707</v>
      </c>
      <c r="I36" s="2">
        <f t="shared" si="7"/>
        <v>943.6427112619452</v>
      </c>
      <c r="J36" s="2">
        <f t="shared" si="11"/>
        <v>1.8251001116898582</v>
      </c>
      <c r="K36" s="2">
        <f t="shared" si="14"/>
        <v>-0.003398746417332843</v>
      </c>
      <c r="L36" s="2">
        <f t="shared" si="8"/>
        <v>1.2779146317766836</v>
      </c>
      <c r="M36" s="2">
        <f t="shared" si="9"/>
        <v>-0.03857791012325151</v>
      </c>
      <c r="N36" s="2">
        <f t="shared" si="12"/>
        <v>-0.0016428939306756263</v>
      </c>
      <c r="O36" s="2">
        <f t="shared" si="15"/>
        <v>975.0000000000001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3.4834315849694804</v>
      </c>
      <c r="F37" s="2">
        <f t="shared" si="4"/>
        <v>559.5057495630948</v>
      </c>
      <c r="G37" s="2">
        <f t="shared" si="5"/>
        <v>3.4834315849694804</v>
      </c>
      <c r="H37" s="2">
        <f t="shared" si="6"/>
        <v>-241.80151481939293</v>
      </c>
      <c r="I37" s="2">
        <f t="shared" si="7"/>
        <v>943.5083610816847</v>
      </c>
      <c r="J37" s="2">
        <f t="shared" si="11"/>
        <v>1.821675985199519</v>
      </c>
      <c r="K37" s="2">
        <f t="shared" si="14"/>
        <v>-0.0034241264903391855</v>
      </c>
      <c r="L37" s="2">
        <f t="shared" si="8"/>
        <v>1.2796860339946459</v>
      </c>
      <c r="M37" s="2">
        <f t="shared" si="9"/>
        <v>-0.04023063439562824</v>
      </c>
      <c r="N37" s="2">
        <f t="shared" si="12"/>
        <v>-0.0016527242723767266</v>
      </c>
      <c r="O37" s="2">
        <f t="shared" si="15"/>
        <v>973.9999999999999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3.5043018236252124</v>
      </c>
      <c r="F38" s="2">
        <f t="shared" si="4"/>
        <v>555.6028270377606</v>
      </c>
      <c r="G38" s="2">
        <f t="shared" si="5"/>
        <v>3.5043018236252124</v>
      </c>
      <c r="H38" s="2">
        <f t="shared" si="6"/>
        <v>-238.30004847646143</v>
      </c>
      <c r="I38" s="2">
        <f t="shared" si="7"/>
        <v>943.3674188226538</v>
      </c>
      <c r="J38" s="2">
        <f t="shared" si="11"/>
        <v>1.8182259669395822</v>
      </c>
      <c r="K38" s="2">
        <f t="shared" si="14"/>
        <v>-0.003450018259936849</v>
      </c>
      <c r="L38" s="2">
        <f t="shared" si="8"/>
        <v>1.2814732828358468</v>
      </c>
      <c r="M38" s="2">
        <f t="shared" si="9"/>
        <v>-0.04189340381436413</v>
      </c>
      <c r="N38" s="2">
        <f t="shared" si="12"/>
        <v>-0.0016627694187358877</v>
      </c>
      <c r="O38" s="2">
        <f t="shared" si="15"/>
        <v>973.0000000000001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3.525626968136635</v>
      </c>
      <c r="F39" s="2">
        <f t="shared" si="4"/>
        <v>551.6749269217511</v>
      </c>
      <c r="G39" s="2">
        <f t="shared" si="5"/>
        <v>3.525626968136635</v>
      </c>
      <c r="H39" s="2">
        <f t="shared" si="6"/>
        <v>-234.77751489450665</v>
      </c>
      <c r="I39" s="2">
        <f t="shared" si="7"/>
        <v>943.2197615083983</v>
      </c>
      <c r="J39" s="2">
        <f t="shared" si="11"/>
        <v>1.814749527677843</v>
      </c>
      <c r="K39" s="2">
        <f t="shared" si="14"/>
        <v>-0.0034764392617392392</v>
      </c>
      <c r="L39" s="2">
        <f t="shared" si="8"/>
        <v>1.2832766852086432</v>
      </c>
      <c r="M39" s="2">
        <f t="shared" si="9"/>
        <v>-0.04356644070330695</v>
      </c>
      <c r="N39" s="2">
        <f t="shared" si="12"/>
        <v>-0.0016730368889428249</v>
      </c>
      <c r="O39" s="2">
        <f t="shared" si="15"/>
        <v>972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3.547423144848949</v>
      </c>
      <c r="F40" s="2">
        <f t="shared" si="4"/>
        <v>547.7215208513625</v>
      </c>
      <c r="G40" s="2">
        <f t="shared" si="5"/>
        <v>3.547423144848949</v>
      </c>
      <c r="H40" s="2">
        <f t="shared" si="6"/>
        <v>-231.23345778341388</v>
      </c>
      <c r="I40" s="2">
        <f t="shared" si="7"/>
        <v>943.0652617934383</v>
      </c>
      <c r="J40" s="2">
        <f t="shared" si="11"/>
        <v>1.8112461197872824</v>
      </c>
      <c r="K40" s="2">
        <f t="shared" si="14"/>
        <v>-0.0035034078905604726</v>
      </c>
      <c r="L40" s="2">
        <f t="shared" si="8"/>
        <v>1.2850965585232441</v>
      </c>
      <c r="M40" s="2">
        <f t="shared" si="9"/>
        <v>-0.04524997527926633</v>
      </c>
      <c r="N40" s="2">
        <f t="shared" si="12"/>
        <v>-0.0016835345759593778</v>
      </c>
      <c r="O40" s="2">
        <f t="shared" si="15"/>
        <v>971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3.5697072883385204</v>
      </c>
      <c r="F41" s="2">
        <f t="shared" si="4"/>
        <v>543.7420615244348</v>
      </c>
      <c r="G41" s="2">
        <f t="shared" si="5"/>
        <v>3.5697072883385204</v>
      </c>
      <c r="H41" s="2">
        <f t="shared" si="6"/>
        <v>-227.6674044669309</v>
      </c>
      <c r="I41" s="2">
        <f t="shared" si="7"/>
        <v>942.903787744694</v>
      </c>
      <c r="J41" s="2">
        <f t="shared" si="11"/>
        <v>1.8077151763318364</v>
      </c>
      <c r="K41" s="2">
        <f t="shared" si="14"/>
        <v>-0.003530943455446023</v>
      </c>
      <c r="L41" s="2">
        <f t="shared" si="8"/>
        <v>1.2869332312079804</v>
      </c>
      <c r="M41" s="2">
        <f t="shared" si="9"/>
        <v>-0.04694424604997627</v>
      </c>
      <c r="N41" s="2">
        <f t="shared" si="12"/>
        <v>-0.001694270770709938</v>
      </c>
      <c r="O41" s="2">
        <f t="shared" si="15"/>
        <v>970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3.592497194151008</v>
      </c>
      <c r="F42" s="2">
        <f t="shared" si="4"/>
        <v>539.7359817446529</v>
      </c>
      <c r="G42" s="2">
        <f t="shared" si="5"/>
        <v>3.592497194151008</v>
      </c>
      <c r="H42" s="2">
        <f t="shared" si="6"/>
        <v>-224.0788650506932</v>
      </c>
      <c r="I42" s="2">
        <f t="shared" si="7"/>
        <v>942.7352026086611</v>
      </c>
      <c r="J42" s="2">
        <f t="shared" si="11"/>
        <v>1.804156110092768</v>
      </c>
      <c r="K42" s="2">
        <f t="shared" si="14"/>
        <v>-0.0035590662390683203</v>
      </c>
      <c r="L42" s="2">
        <f t="shared" si="8"/>
        <v>1.2887870432588324</v>
      </c>
      <c r="M42" s="2">
        <f t="shared" si="9"/>
        <v>-0.04864950023819237</v>
      </c>
      <c r="N42" s="2">
        <f t="shared" si="12"/>
        <v>-0.0017052541882160988</v>
      </c>
      <c r="O42" s="2">
        <f t="shared" si="15"/>
        <v>969.0000000000001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3.61581157581179</v>
      </c>
      <c r="F43" s="2">
        <f t="shared" si="4"/>
        <v>535.7026934030005</v>
      </c>
      <c r="G43" s="2">
        <f t="shared" si="5"/>
        <v>3.61581157581179</v>
      </c>
      <c r="H43" s="2">
        <f t="shared" si="6"/>
        <v>-220.4673315351992</v>
      </c>
      <c r="I43" s="2">
        <f t="shared" si="7"/>
        <v>942.5593645631815</v>
      </c>
      <c r="J43" s="2">
        <f t="shared" si="11"/>
        <v>1.8005683125308518</v>
      </c>
      <c r="K43" s="2">
        <f t="shared" si="14"/>
        <v>-0.003587797561916295</v>
      </c>
      <c r="L43" s="2">
        <f aca="true" t="shared" si="16" ref="L43:L74">ASIN($H$5/(D43*C43))</f>
        <v>1.2906583468248705</v>
      </c>
      <c r="M43" s="2">
        <f t="shared" si="9"/>
        <v>-0.05036599423407084</v>
      </c>
      <c r="N43" s="2">
        <f t="shared" si="12"/>
        <v>-0.0017164939958784764</v>
      </c>
      <c r="O43" s="2">
        <f t="shared" si="15"/>
        <v>967.9999999999999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3.6396701265122147</v>
      </c>
      <c r="F44" s="2">
        <f t="shared" si="4"/>
        <v>531.641586391279</v>
      </c>
      <c r="G44" s="2">
        <f t="shared" si="5"/>
        <v>3.6396701265122147</v>
      </c>
      <c r="H44" s="2">
        <f t="shared" si="6"/>
        <v>-216.8322768692228</v>
      </c>
      <c r="I44" s="2">
        <f t="shared" si="7"/>
        <v>942.376126452548</v>
      </c>
      <c r="J44" s="2">
        <f t="shared" si="11"/>
        <v>1.796951152679115</v>
      </c>
      <c r="K44" s="2">
        <f t="shared" si="14"/>
        <v>-0.0036171598517367176</v>
      </c>
      <c r="L44" s="2">
        <f t="shared" si="16"/>
        <v>1.2925475068325398</v>
      </c>
      <c r="M44" s="2">
        <f t="shared" si="9"/>
        <v>-0.052093994078138195</v>
      </c>
      <c r="N44" s="2">
        <f t="shared" si="12"/>
        <v>-0.0017279998440673516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3.6640935859401225</v>
      </c>
      <c r="F45" s="2">
        <f t="shared" si="4"/>
        <v>527.552027442015</v>
      </c>
      <c r="G45" s="2">
        <f t="shared" si="5"/>
        <v>3.6640935859401225</v>
      </c>
      <c r="H45" s="2">
        <f t="shared" si="6"/>
        <v>-213.1731539386982</v>
      </c>
      <c r="I45" s="2">
        <f t="shared" si="7"/>
        <v>942.1853355045534</v>
      </c>
      <c r="J45" s="2">
        <f t="shared" si="11"/>
        <v>1.793303975960363</v>
      </c>
      <c r="K45" s="2">
        <f t="shared" si="14"/>
        <v>-0.003647176718752032</v>
      </c>
      <c r="L45" s="2">
        <f t="shared" si="16"/>
        <v>1.2944549016519886</v>
      </c>
      <c r="M45" s="2">
        <f t="shared" si="9"/>
        <v>-0.053833775977441434</v>
      </c>
      <c r="N45" s="2">
        <f t="shared" si="12"/>
        <v>-0.0017397818993032388</v>
      </c>
      <c r="O45" s="2">
        <f t="shared" si="15"/>
        <v>965.9999999999999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3.6891038127564</v>
      </c>
      <c r="F46" s="2">
        <f t="shared" si="4"/>
        <v>523.4333588886179</v>
      </c>
      <c r="G46" s="2">
        <f t="shared" si="5"/>
        <v>3.6891038127564</v>
      </c>
      <c r="H46" s="2">
        <f t="shared" si="6"/>
        <v>-209.48939448562857</v>
      </c>
      <c r="I46" s="2">
        <f t="shared" si="7"/>
        <v>941.9868330279594</v>
      </c>
      <c r="J46" s="2">
        <f t="shared" si="11"/>
        <v>1.7896261029231493</v>
      </c>
      <c r="K46" s="2">
        <f t="shared" si="14"/>
        <v>-0.0036778730372137858</v>
      </c>
      <c r="L46" s="2">
        <f t="shared" si="16"/>
        <v>1.296380923808955</v>
      </c>
      <c r="M46" s="2">
        <f t="shared" si="9"/>
        <v>-0.055585626857689086</v>
      </c>
      <c r="N46" s="2">
        <f t="shared" si="12"/>
        <v>-0.0017518508802476518</v>
      </c>
      <c r="O46" s="2">
        <f t="shared" si="15"/>
        <v>965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3.7147238633070856</v>
      </c>
      <c r="F47" s="2">
        <f t="shared" si="4"/>
        <v>519.284897338957</v>
      </c>
      <c r="G47" s="2">
        <f t="shared" si="5"/>
        <v>3.7147238633070856</v>
      </c>
      <c r="H47" s="2">
        <f t="shared" si="6"/>
        <v>-205.7804079510003</v>
      </c>
      <c r="I47" s="2">
        <f t="shared" si="7"/>
        <v>941.780454088701</v>
      </c>
      <c r="J47" s="2">
        <f t="shared" si="11"/>
        <v>1.7859168278891904</v>
      </c>
      <c r="K47" s="2">
        <f t="shared" si="14"/>
        <v>-0.003709275033958903</v>
      </c>
      <c r="L47" s="2">
        <f t="shared" si="16"/>
        <v>1.2983259807460914</v>
      </c>
      <c r="M47" s="2">
        <f t="shared" si="9"/>
        <v>-0.05734984495451112</v>
      </c>
      <c r="N47" s="2">
        <f t="shared" si="12"/>
        <v>-0.0017642180968220345</v>
      </c>
      <c r="O47" s="2">
        <f t="shared" si="15"/>
        <v>964.0000000000001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3.740978077198008</v>
      </c>
      <c r="F48" s="2">
        <f t="shared" si="4"/>
        <v>515.1059322548724</v>
      </c>
      <c r="G48" s="2">
        <f t="shared" si="5"/>
        <v>3.740978077198008</v>
      </c>
      <c r="H48" s="2">
        <f t="shared" si="6"/>
        <v>-202.04558023508088</v>
      </c>
      <c r="I48" s="2">
        <f t="shared" si="7"/>
        <v>941.5660271629756</v>
      </c>
      <c r="J48" s="2">
        <f t="shared" si="11"/>
        <v>1.7821754175045288</v>
      </c>
      <c r="K48" s="2">
        <f t="shared" si="14"/>
        <v>-0.003741410384661581</v>
      </c>
      <c r="L48" s="2">
        <f t="shared" si="16"/>
        <v>1.3002904956379926</v>
      </c>
      <c r="M48" s="2">
        <f t="shared" si="9"/>
        <v>-0.05912674044727151</v>
      </c>
      <c r="N48" s="2">
        <f t="shared" si="12"/>
        <v>-0.0017768954927603886</v>
      </c>
      <c r="O48" s="2">
        <f t="shared" si="15"/>
        <v>962.9999999999999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3.7678921704621473</v>
      </c>
      <c r="F49" s="2">
        <f t="shared" si="4"/>
        <v>510.89572442933877</v>
      </c>
      <c r="G49" s="2">
        <f t="shared" si="5"/>
        <v>3.7678921704621473</v>
      </c>
      <c r="H49" s="2">
        <f t="shared" si="6"/>
        <v>-198.28427236777284</v>
      </c>
      <c r="I49" s="2">
        <f t="shared" si="7"/>
        <v>941.3433737651649</v>
      </c>
      <c r="J49" s="2">
        <f t="shared" si="11"/>
        <v>1.7784011091859209</v>
      </c>
      <c r="K49" s="2">
        <f t="shared" si="14"/>
        <v>-0.003774308318607922</v>
      </c>
      <c r="L49" s="2">
        <f t="shared" si="16"/>
        <v>1.3022749082646436</v>
      </c>
      <c r="M49" s="2">
        <f t="shared" si="9"/>
        <v>-0.0609166361392286</v>
      </c>
      <c r="N49" s="2">
        <f t="shared" si="12"/>
        <v>-0.0017898956919570885</v>
      </c>
      <c r="O49" s="2">
        <f t="shared" si="15"/>
        <v>962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3.7954933371260893</v>
      </c>
      <c r="F50" s="2">
        <f t="shared" si="4"/>
        <v>506.6535043521038</v>
      </c>
      <c r="G50" s="2">
        <f t="shared" si="5"/>
        <v>3.7954933371260893</v>
      </c>
      <c r="H50" s="2">
        <f t="shared" si="6"/>
        <v>-194.4958190809196</v>
      </c>
      <c r="I50" s="2">
        <f t="shared" si="7"/>
        <v>941.1123080483234</v>
      </c>
      <c r="J50" s="2">
        <f t="shared" si="11"/>
        <v>1.7745931094530285</v>
      </c>
      <c r="K50" s="2">
        <f t="shared" si="14"/>
        <v>-0.0038079997328923643</v>
      </c>
      <c r="L50" s="2">
        <f t="shared" si="16"/>
        <v>1.3042796759485022</v>
      </c>
      <c r="M50" s="2">
        <f t="shared" si="9"/>
        <v>-0.06271986818826214</v>
      </c>
      <c r="N50" s="2">
        <f t="shared" si="12"/>
        <v>-0.001803232049033543</v>
      </c>
      <c r="O50" s="2">
        <f t="shared" si="15"/>
        <v>961.0000000000001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3.8238103600763793</v>
      </c>
      <c r="F51" s="2">
        <f t="shared" si="4"/>
        <v>502.3784704536816</v>
      </c>
      <c r="G51" s="2">
        <f t="shared" si="5"/>
        <v>3.8238103600763793</v>
      </c>
      <c r="H51" s="2">
        <f t="shared" si="6"/>
        <v>-190.67952727358872</v>
      </c>
      <c r="I51" s="2">
        <f t="shared" si="7"/>
        <v>940.8726363747224</v>
      </c>
      <c r="J51" s="2">
        <f t="shared" si="11"/>
        <v>1.7707505921359854</v>
      </c>
      <c r="K51" s="2">
        <f t="shared" si="14"/>
        <v>-0.0038425173170431037</v>
      </c>
      <c r="L51" s="2">
        <f t="shared" si="16"/>
        <v>1.306305274560964</v>
      </c>
      <c r="M51" s="2">
        <f t="shared" si="9"/>
        <v>-0.0645367868928437</v>
      </c>
      <c r="N51" s="2">
        <f t="shared" si="12"/>
        <v>-0.0018169187045815605</v>
      </c>
      <c r="O51" s="2">
        <f t="shared" si="15"/>
        <v>960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3.8528737322626796</v>
      </c>
      <c r="F52" s="2">
        <f t="shared" si="4"/>
        <v>498.0697872164677</v>
      </c>
      <c r="G52" s="2">
        <f t="shared" si="5"/>
        <v>3.8528737322626796</v>
      </c>
      <c r="H52" s="2">
        <f t="shared" si="6"/>
        <v>-186.83467436035883</v>
      </c>
      <c r="I52" s="2">
        <f t="shared" si="7"/>
        <v>940.6241568536599</v>
      </c>
      <c r="J52" s="2">
        <f t="shared" si="11"/>
        <v>1.7668726964467434</v>
      </c>
      <c r="K52" s="2">
        <f t="shared" si="14"/>
        <v>-0.003877895689242017</v>
      </c>
      <c r="L52" s="2">
        <f t="shared" si="16"/>
        <v>1.3083521996046439</v>
      </c>
      <c r="M52" s="2">
        <f t="shared" si="9"/>
        <v>-0.06636775753840585</v>
      </c>
      <c r="N52" s="2">
        <f t="shared" si="12"/>
        <v>-0.0018309706455621466</v>
      </c>
      <c r="O52" s="2">
        <f t="shared" si="15"/>
        <v>958.9999999999999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3.882715789388044</v>
      </c>
      <c r="F53" s="2">
        <f t="shared" si="4"/>
        <v>493.72658314041155</v>
      </c>
      <c r="G53" s="2">
        <f t="shared" si="5"/>
        <v>3.882715789388044</v>
      </c>
      <c r="H53" s="2">
        <f t="shared" si="6"/>
        <v>-182.96050649152647</v>
      </c>
      <c r="I53" s="2">
        <f t="shared" si="7"/>
        <v>940.3666588434344</v>
      </c>
      <c r="J53" s="2">
        <f t="shared" si="11"/>
        <v>1.7629585249013202</v>
      </c>
      <c r="K53" s="2">
        <f t="shared" si="14"/>
        <v>-0.003914171545423173</v>
      </c>
      <c r="L53" s="2">
        <f t="shared" si="16"/>
        <v>1.310420967378549</v>
      </c>
      <c r="M53" s="2">
        <f t="shared" si="9"/>
        <v>-0.06821316130992372</v>
      </c>
      <c r="N53" s="2">
        <f t="shared" si="12"/>
        <v>-0.0018454037715178728</v>
      </c>
      <c r="O53" s="2">
        <f t="shared" si="15"/>
        <v>958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3.913370855393765</v>
      </c>
      <c r="F54" s="2">
        <f t="shared" si="4"/>
        <v>489.3479485494123</v>
      </c>
      <c r="G54" s="2">
        <f t="shared" si="5"/>
        <v>3.913370855393765</v>
      </c>
      <c r="H54" s="2">
        <f t="shared" si="6"/>
        <v>-179.0562366328878</v>
      </c>
      <c r="I54" s="2">
        <f t="shared" si="7"/>
        <v>940.0999224140311</v>
      </c>
      <c r="J54" s="2">
        <f t="shared" si="11"/>
        <v>1.7590071410786055</v>
      </c>
      <c r="K54" s="2">
        <f t="shared" si="14"/>
        <v>-0.00395138382271476</v>
      </c>
      <c r="L54" s="2">
        <f t="shared" si="16"/>
        <v>1.3125121162340674</v>
      </c>
      <c r="M54" s="2">
        <f t="shared" si="9"/>
        <v>-0.07007339627712028</v>
      </c>
      <c r="N54" s="2">
        <f t="shared" si="12"/>
        <v>-0.0018602349671965612</v>
      </c>
      <c r="O54" s="2">
        <f t="shared" si="15"/>
        <v>957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3.944875402225506</v>
      </c>
      <c r="F55" s="2">
        <f t="shared" si="4"/>
        <v>484.932933222878</v>
      </c>
      <c r="G55" s="2">
        <f t="shared" si="5"/>
        <v>3.944875402225506</v>
      </c>
      <c r="H55" s="2">
        <f t="shared" si="6"/>
        <v>-175.12104249131653</v>
      </c>
      <c r="I55" s="2">
        <f t="shared" si="7"/>
        <v>939.8237177666642</v>
      </c>
      <c r="J55" s="2">
        <f t="shared" si="11"/>
        <v>1.7550175671997148</v>
      </c>
      <c r="K55" s="2">
        <f t="shared" si="14"/>
        <v>-0.003989573878890651</v>
      </c>
      <c r="L55" s="2">
        <f t="shared" si="16"/>
        <v>1.3146262079305984</v>
      </c>
      <c r="M55" s="2">
        <f t="shared" si="9"/>
        <v>-0.07194887845948017</v>
      </c>
      <c r="N55" s="2">
        <f t="shared" si="12"/>
        <v>-0.0018754821823598888</v>
      </c>
      <c r="O55" s="2">
        <f t="shared" si="15"/>
        <v>956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3.977268225570043</v>
      </c>
      <c r="F56" s="2">
        <f t="shared" si="4"/>
        <v>480.48054383510976</v>
      </c>
      <c r="G56" s="2">
        <f t="shared" si="5"/>
        <v>3.977268225570043</v>
      </c>
      <c r="H56" s="2">
        <f t="shared" si="6"/>
        <v>-171.15406427072952</v>
      </c>
      <c r="I56" s="2">
        <f t="shared" si="7"/>
        <v>939.5378046058663</v>
      </c>
      <c r="J56" s="2">
        <f t="shared" si="11"/>
        <v>1.750988781509997</v>
      </c>
      <c r="K56" s="2">
        <f t="shared" si="14"/>
        <v>-0.004028785689717873</v>
      </c>
      <c r="L56" s="2">
        <f t="shared" si="16"/>
        <v>1.3167638291006556</v>
      </c>
      <c r="M56" s="2">
        <f t="shared" si="9"/>
        <v>-0.07384004297914082</v>
      </c>
      <c r="N56" s="2">
        <f t="shared" si="12"/>
        <v>-0.0018911645196606486</v>
      </c>
      <c r="O56" s="2">
        <f t="shared" si="15"/>
        <v>955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4.0105906384764864</v>
      </c>
      <c r="F57" s="2">
        <f t="shared" si="4"/>
        <v>475.98974118315186</v>
      </c>
      <c r="G57" s="2">
        <f t="shared" si="5"/>
        <v>4.0105906384764864</v>
      </c>
      <c r="H57" s="2">
        <f t="shared" si="6"/>
        <v>-167.15440224118566</v>
      </c>
      <c r="I57" s="2">
        <f t="shared" si="7"/>
        <v>939.2419314592976</v>
      </c>
      <c r="J57" s="2">
        <f t="shared" si="11"/>
        <v>1.7469197154436522</v>
      </c>
      <c r="K57" s="2">
        <f t="shared" si="14"/>
        <v>-0.004069066066344718</v>
      </c>
      <c r="L57" s="2">
        <f t="shared" si="16"/>
        <v>1.3189255928354815</v>
      </c>
      <c r="M57" s="2">
        <f t="shared" si="9"/>
        <v>-0.07574734531065941</v>
      </c>
      <c r="N57" s="2">
        <f t="shared" si="12"/>
        <v>-0.00190730233151859</v>
      </c>
      <c r="O57" s="2">
        <f t="shared" si="15"/>
        <v>954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4.044886685058799</v>
      </c>
      <c r="F58" s="2">
        <f t="shared" si="4"/>
        <v>471.45943718131207</v>
      </c>
      <c r="G58" s="2">
        <f t="shared" si="5"/>
        <v>4.044886685058799</v>
      </c>
      <c r="H58" s="2">
        <f t="shared" si="6"/>
        <v>-163.1211141017451</v>
      </c>
      <c r="I58" s="2">
        <f t="shared" si="7"/>
        <v>938.9358349398565</v>
      </c>
      <c r="J58" s="2">
        <f t="shared" si="11"/>
        <v>1.742809250548463</v>
      </c>
      <c r="K58" s="2">
        <f t="shared" si="14"/>
        <v>-0.004110464895189292</v>
      </c>
      <c r="L58" s="2">
        <f t="shared" si="16"/>
        <v>1.321112140403536</v>
      </c>
      <c r="M58" s="2">
        <f t="shared" si="9"/>
        <v>-0.07767126263779423</v>
      </c>
      <c r="N58" s="2">
        <f t="shared" si="12"/>
        <v>-0.0019239173271348164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4.080203376785391</v>
      </c>
      <c r="F59" s="2">
        <f t="shared" si="4"/>
        <v>466.8884915979044</v>
      </c>
      <c r="G59" s="2">
        <f t="shared" si="5"/>
        <v>4.080203376785391</v>
      </c>
      <c r="H59" s="2">
        <f t="shared" si="6"/>
        <v>-159.05321211529852</v>
      </c>
      <c r="I59" s="2">
        <f t="shared" si="7"/>
        <v>938.6192389439957</v>
      </c>
      <c r="J59" s="2">
        <f t="shared" si="11"/>
        <v>1.738656215145339</v>
      </c>
      <c r="K59" s="2">
        <f t="shared" si="14"/>
        <v>-0.004153035403123839</v>
      </c>
      <c r="L59" s="2">
        <f t="shared" si="16"/>
        <v>1.3233241431157234</v>
      </c>
      <c r="M59" s="2">
        <f t="shared" si="9"/>
        <v>-0.07961229532873038</v>
      </c>
      <c r="N59" s="2">
        <f t="shared" si="12"/>
        <v>-0.0019410326909361508</v>
      </c>
      <c r="O59" s="2">
        <f t="shared" si="15"/>
        <v>951.9999999999999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4.116590954231754</v>
      </c>
      <c r="F60" s="2">
        <f t="shared" si="4"/>
        <v>462.2757085067031</v>
      </c>
      <c r="G60" s="2">
        <f t="shared" si="5"/>
        <v>4.116590954231754</v>
      </c>
      <c r="H60" s="2">
        <f t="shared" si="6"/>
        <v>-154.9496599908034</v>
      </c>
      <c r="I60" s="2">
        <f t="shared" si="7"/>
        <v>938.2918537793742</v>
      </c>
      <c r="J60" s="2">
        <f t="shared" si="11"/>
        <v>1.7344593806941566</v>
      </c>
      <c r="K60" s="2">
        <f t="shared" si="14"/>
        <v>-0.004196834451182463</v>
      </c>
      <c r="L60" s="2">
        <f t="shared" si="16"/>
        <v>1.3255623043530302</v>
      </c>
      <c r="M60" s="2">
        <f t="shared" si="9"/>
        <v>-0.08157096854260626</v>
      </c>
      <c r="N60" s="2">
        <f t="shared" si="12"/>
        <v>-0.0019586732138758833</v>
      </c>
      <c r="O60" s="2">
        <f t="shared" si="15"/>
        <v>951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4.154103177606743</v>
      </c>
      <c r="F61" s="2">
        <f t="shared" si="4"/>
        <v>457.6198324219778</v>
      </c>
      <c r="G61" s="2">
        <f t="shared" si="5"/>
        <v>4.154103177606743</v>
      </c>
      <c r="H61" s="2">
        <f t="shared" si="6"/>
        <v>-150.8093694851699</v>
      </c>
      <c r="I61" s="2">
        <f t="shared" si="7"/>
        <v>937.9533752140804</v>
      </c>
      <c r="J61" s="2">
        <f t="shared" si="11"/>
        <v>1.7302174578336722</v>
      </c>
      <c r="K61" s="2">
        <f t="shared" si="14"/>
        <v>-0.004241922860484415</v>
      </c>
      <c r="L61" s="2">
        <f t="shared" si="16"/>
        <v>1.327827361774194</v>
      </c>
      <c r="M61" s="2">
        <f t="shared" si="9"/>
        <v>-0.08354783398192689</v>
      </c>
      <c r="N61" s="2">
        <f t="shared" si="12"/>
        <v>-0.0019768654393206297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4.192797649854327</v>
      </c>
      <c r="F62" s="2">
        <f t="shared" si="4"/>
        <v>452.9195440819749</v>
      </c>
      <c r="G62" s="2">
        <f t="shared" si="5"/>
        <v>4.192797649854327</v>
      </c>
      <c r="H62" s="2">
        <f t="shared" si="6"/>
        <v>-146.6311966933742</v>
      </c>
      <c r="I62" s="2">
        <f t="shared" si="7"/>
        <v>937.6034834386384</v>
      </c>
      <c r="J62" s="2">
        <f t="shared" si="11"/>
        <v>1.7259290920590382</v>
      </c>
      <c r="K62" s="2">
        <f t="shared" si="14"/>
        <v>-0.004288365774633984</v>
      </c>
      <c r="L62" s="2">
        <f t="shared" si="16"/>
        <v>1.3301200897233842</v>
      </c>
      <c r="M62" s="2">
        <f t="shared" si="9"/>
        <v>-0.08554347180737043</v>
      </c>
      <c r="N62" s="2">
        <f t="shared" si="12"/>
        <v>-0.0019956378254435414</v>
      </c>
      <c r="O62" s="2">
        <f t="shared" si="15"/>
        <v>949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4.232736176756703</v>
      </c>
      <c r="F63" s="2">
        <f t="shared" si="4"/>
        <v>448.17345584093596</v>
      </c>
      <c r="G63" s="2">
        <f t="shared" si="5"/>
        <v>4.232736176756703</v>
      </c>
      <c r="H63" s="2">
        <f t="shared" si="6"/>
        <v>-142.4139379911076</v>
      </c>
      <c r="I63" s="2">
        <f t="shared" si="7"/>
        <v>937.241841930814</v>
      </c>
      <c r="J63" s="2">
        <f t="shared" si="11"/>
        <v>1.7215928589955036</v>
      </c>
      <c r="K63" s="2">
        <f t="shared" si="14"/>
        <v>-0.004336233063534589</v>
      </c>
      <c r="L63" s="2">
        <f t="shared" si="16"/>
        <v>1.3324413018605288</v>
      </c>
      <c r="M63" s="2">
        <f t="shared" si="9"/>
        <v>-0.08755849273376093</v>
      </c>
      <c r="N63" s="2">
        <f t="shared" si="12"/>
        <v>-0.0020150209263904983</v>
      </c>
      <c r="O63" s="2">
        <f t="shared" si="15"/>
        <v>948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4.273985169131038</v>
      </c>
      <c r="F64" s="2">
        <f t="shared" si="4"/>
        <v>443.38010662429986</v>
      </c>
      <c r="G64" s="2">
        <f t="shared" si="5"/>
        <v>4.273985169131038</v>
      </c>
      <c r="H64" s="2">
        <f t="shared" si="6"/>
        <v>-138.15632558935934</v>
      </c>
      <c r="I64" s="2">
        <f t="shared" si="7"/>
        <v>936.8680962118664</v>
      </c>
      <c r="J64" s="2">
        <f t="shared" si="11"/>
        <v>1.7172072592211824</v>
      </c>
      <c r="K64" s="2">
        <f t="shared" si="14"/>
        <v>-0.0043855997743211805</v>
      </c>
      <c r="L64" s="2">
        <f t="shared" si="16"/>
        <v>1.3347918540399994</v>
      </c>
      <c r="M64" s="2">
        <f t="shared" si="9"/>
        <v>-0.089593540328611</v>
      </c>
      <c r="N64" s="2">
        <f t="shared" si="12"/>
        <v>-0.00203504759485007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4.3166160930734065</v>
      </c>
      <c r="F65" s="2">
        <f t="shared" si="4"/>
        <v>438.5379563954216</v>
      </c>
      <c r="G65" s="2">
        <f t="shared" si="5"/>
        <v>4.3166160930734065</v>
      </c>
      <c r="H65" s="2">
        <f t="shared" si="6"/>
        <v>-133.85702265459028</v>
      </c>
      <c r="I65" s="2">
        <f t="shared" si="7"/>
        <v>936.4818724812822</v>
      </c>
      <c r="J65" s="2">
        <f t="shared" si="11"/>
        <v>1.7127707125851257</v>
      </c>
      <c r="K65" s="2">
        <f t="shared" si="14"/>
        <v>-0.0044365466360567485</v>
      </c>
      <c r="L65" s="2">
        <f t="shared" si="16"/>
        <v>1.337172647467003</v>
      </c>
      <c r="M65" s="2">
        <f t="shared" si="9"/>
        <v>-0.09164929353766471</v>
      </c>
      <c r="N65" s="2">
        <f t="shared" si="12"/>
        <v>-0.0020557532090537123</v>
      </c>
      <c r="O65" s="2">
        <f t="shared" si="15"/>
        <v>945.9999999999999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4.360705975177552</v>
      </c>
      <c r="F66" s="2">
        <f t="shared" si="4"/>
        <v>433.64538007470037</v>
      </c>
      <c r="G66" s="2">
        <f t="shared" si="5"/>
        <v>4.360705975177552</v>
      </c>
      <c r="H66" s="2">
        <f t="shared" si="6"/>
        <v>-129.5146179414732</v>
      </c>
      <c r="I66" s="2">
        <f t="shared" si="7"/>
        <v>936.0827761151651</v>
      </c>
      <c r="J66" s="2">
        <f t="shared" si="11"/>
        <v>1.7082815519591867</v>
      </c>
      <c r="K66" s="2">
        <f t="shared" si="14"/>
        <v>-0.004489160625938959</v>
      </c>
      <c r="L66" s="2">
        <f t="shared" si="16"/>
        <v>1.3395846321651659</v>
      </c>
      <c r="M66" s="2">
        <f t="shared" si="9"/>
        <v>-0.0937264694654405</v>
      </c>
      <c r="N66" s="2">
        <f t="shared" si="12"/>
        <v>-0.0020771759277757873</v>
      </c>
      <c r="O66" s="2">
        <f t="shared" si="15"/>
        <v>945.0000000000001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4.406337970844021</v>
      </c>
      <c r="F67" s="2">
        <f t="shared" si="4"/>
        <v>428.7006608433834</v>
      </c>
      <c r="G67" s="2">
        <f t="shared" si="5"/>
        <v>4.406337970844021</v>
      </c>
      <c r="H67" s="2">
        <f t="shared" si="6"/>
        <v>-125.1276198773512</v>
      </c>
      <c r="I67" s="2">
        <f t="shared" si="7"/>
        <v>935.670390011263</v>
      </c>
      <c r="J67" s="2">
        <f t="shared" si="11"/>
        <v>1.7037380163530997</v>
      </c>
      <c r="K67" s="2">
        <f t="shared" si="14"/>
        <v>-0.004543535606087001</v>
      </c>
      <c r="L67" s="2">
        <f t="shared" si="16"/>
        <v>1.3420288107937104</v>
      </c>
      <c r="M67" s="2">
        <f t="shared" si="9"/>
        <v>-0.09582582644298299</v>
      </c>
      <c r="N67" s="2">
        <f t="shared" si="12"/>
        <v>-0.002099356977542488</v>
      </c>
      <c r="O67" s="2">
        <f t="shared" si="15"/>
        <v>943.9999999999999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4.4536020051957905</v>
      </c>
      <c r="F68" s="2">
        <f t="shared" si="4"/>
        <v>423.70198275425344</v>
      </c>
      <c r="G68" s="2">
        <f t="shared" si="5"/>
        <v>4.4536020051957905</v>
      </c>
      <c r="H68" s="2">
        <f t="shared" si="6"/>
        <v>-120.69445002838818</v>
      </c>
      <c r="I68" s="2">
        <f t="shared" si="7"/>
        <v>935.2442727610498</v>
      </c>
      <c r="J68" s="2">
        <f t="shared" si="11"/>
        <v>1.6991382433115616</v>
      </c>
      <c r="K68" s="2">
        <f t="shared" si="14"/>
        <v>-0.0045997730415381355</v>
      </c>
      <c r="L68" s="2">
        <f t="shared" si="16"/>
        <v>1.3445062428583516</v>
      </c>
      <c r="M68" s="2">
        <f t="shared" si="9"/>
        <v>-0.09794816741987988</v>
      </c>
      <c r="N68" s="2">
        <f t="shared" si="12"/>
        <v>-0.002122340976896897</v>
      </c>
      <c r="O68" s="2">
        <f t="shared" si="15"/>
        <v>943.0000000000001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4.502595497844851</v>
      </c>
      <c r="F69" s="2">
        <f t="shared" si="4"/>
        <v>418.647422559358</v>
      </c>
      <c r="G69" s="2">
        <f t="shared" si="5"/>
        <v>4.502595497844851</v>
      </c>
      <c r="H69" s="2">
        <f t="shared" si="6"/>
        <v>-116.213435866544</v>
      </c>
      <c r="I69" s="2">
        <f t="shared" si="7"/>
        <v>934.8039566262504</v>
      </c>
      <c r="J69" s="2">
        <f t="shared" si="11"/>
        <v>1.6944802604995464</v>
      </c>
      <c r="K69" s="2">
        <f t="shared" si="14"/>
        <v>-0.004657982812015238</v>
      </c>
      <c r="L69" s="2">
        <f t="shared" si="16"/>
        <v>1.3470180493667834</v>
      </c>
      <c r="M69" s="2">
        <f t="shared" si="9"/>
        <v>-0.10009434372346337</v>
      </c>
      <c r="N69" s="2">
        <f t="shared" si="12"/>
        <v>-0.0021461763035834913</v>
      </c>
      <c r="O69" s="2">
        <f t="shared" si="15"/>
        <v>942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4.553424184751378</v>
      </c>
      <c r="F70" s="2">
        <f t="shared" si="4"/>
        <v>413.53494065100324</v>
      </c>
      <c r="G70" s="2">
        <f t="shared" si="5"/>
        <v>4.553424184751378</v>
      </c>
      <c r="H70" s="2">
        <f t="shared" si="6"/>
        <v>-111.68280274373896</v>
      </c>
      <c r="I70" s="2">
        <f t="shared" si="7"/>
        <v>934.3489452936216</v>
      </c>
      <c r="J70" s="2">
        <f t="shared" si="11"/>
        <v>1.6897619763672853</v>
      </c>
      <c r="K70" s="2">
        <f t="shared" si="14"/>
        <v>-0.0047182841322610525</v>
      </c>
      <c r="L70" s="2">
        <f t="shared" si="16"/>
        <v>1.349565417987572</v>
      </c>
      <c r="M70" s="2">
        <f t="shared" si="9"/>
        <v>-0.10226525923493579</v>
      </c>
      <c r="N70" s="2">
        <f t="shared" si="12"/>
        <v>-0.0021709155114724155</v>
      </c>
      <c r="O70" s="2">
        <f t="shared" si="15"/>
        <v>941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4.606203052976582</v>
      </c>
      <c r="F71" s="2">
        <f t="shared" si="4"/>
        <v>408.3623709954516</v>
      </c>
      <c r="G71" s="2">
        <f t="shared" si="5"/>
        <v>4.606203052976582</v>
      </c>
      <c r="H71" s="2">
        <f t="shared" si="6"/>
        <v>-107.10066496433636</v>
      </c>
      <c r="I71" s="2">
        <f t="shared" si="7"/>
        <v>933.8787113775519</v>
      </c>
      <c r="J71" s="2">
        <f t="shared" si="11"/>
        <v>1.6849811697687054</v>
      </c>
      <c r="K71" s="2">
        <f t="shared" si="14"/>
        <v>-0.004780806598579934</v>
      </c>
      <c r="L71" s="2">
        <f t="shared" si="16"/>
        <v>1.3521496087807343</v>
      </c>
      <c r="M71" s="2">
        <f t="shared" si="9"/>
        <v>-0.10446187504035365</v>
      </c>
      <c r="N71" s="2">
        <f t="shared" si="12"/>
        <v>-0.0021966158054178564</v>
      </c>
      <c r="O71" s="2">
        <f t="shared" si="15"/>
        <v>939.9999999999999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4.6610574070804205</v>
      </c>
      <c r="F72" s="2">
        <f t="shared" si="4"/>
        <v>403.1274099189532</v>
      </c>
      <c r="G72" s="2">
        <f t="shared" si="5"/>
        <v>4.6610574070804205</v>
      </c>
      <c r="H72" s="2">
        <f t="shared" si="6"/>
        <v>-102.46501582899351</v>
      </c>
      <c r="I72" s="2">
        <f t="shared" si="7"/>
        <v>933.3926936349802</v>
      </c>
      <c r="J72" s="2">
        <f t="shared" si="11"/>
        <v>1.6801354783861733</v>
      </c>
      <c r="K72" s="2">
        <f t="shared" si="14"/>
        <v>-0.004845691382532102</v>
      </c>
      <c r="L72" s="2">
        <f t="shared" si="16"/>
        <v>1.3547719605794601</v>
      </c>
      <c r="M72" s="2">
        <f t="shared" si="9"/>
        <v>-0.10668521462415992</v>
      </c>
      <c r="N72" s="2">
        <f t="shared" si="12"/>
        <v>-0.002223339583806272</v>
      </c>
      <c r="O72" s="2">
        <f t="shared" si="15"/>
        <v>938.9999999999999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4.718124089679776</v>
      </c>
      <c r="F73" s="2">
        <f t="shared" si="4"/>
        <v>397.82760358201665</v>
      </c>
      <c r="G73" s="2">
        <f t="shared" si="5"/>
        <v>4.718124089679776</v>
      </c>
      <c r="H73" s="2">
        <f t="shared" si="6"/>
        <v>-97.77371650122247</v>
      </c>
      <c r="I73" s="2">
        <f t="shared" si="7"/>
        <v>932.8902938510715</v>
      </c>
      <c r="J73" s="2">
        <f t="shared" si="11"/>
        <v>1.6752223857892614</v>
      </c>
      <c r="K73" s="2">
        <f t="shared" si="14"/>
        <v>-0.004913092596911861</v>
      </c>
      <c r="L73" s="2">
        <f t="shared" si="16"/>
        <v>1.3574338981158993</v>
      </c>
      <c r="M73" s="2">
        <f t="shared" si="9"/>
        <v>-0.10893636968463216</v>
      </c>
      <c r="N73" s="2">
        <f t="shared" si="12"/>
        <v>-0.002251155060472243</v>
      </c>
      <c r="O73" s="2">
        <f t="shared" si="15"/>
        <v>938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4.777552883197359</v>
      </c>
      <c r="F74" s="2">
        <f t="shared" si="4"/>
        <v>392.46033394928435</v>
      </c>
      <c r="G74" s="2">
        <f t="shared" si="5"/>
        <v>4.777552883197359</v>
      </c>
      <c r="H74" s="2">
        <f t="shared" si="6"/>
        <v>-93.02448352194143</v>
      </c>
      <c r="I74" s="2">
        <f t="shared" si="7"/>
        <v>932.3708733468007</v>
      </c>
      <c r="J74" s="2">
        <f t="shared" si="11"/>
        <v>1.6702392069250631</v>
      </c>
      <c r="K74" s="2">
        <f t="shared" si="14"/>
        <v>-0.004983178864198301</v>
      </c>
      <c r="L74" s="2">
        <f t="shared" si="16"/>
        <v>1.360136939999979</v>
      </c>
      <c r="M74" s="2">
        <f t="shared" si="9"/>
        <v>-0.1112165066647508</v>
      </c>
      <c r="N74" s="2">
        <f t="shared" si="12"/>
        <v>-0.002280136980118641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4.839508125478687</v>
      </c>
      <c r="F75" s="2">
        <f aca="true" t="shared" si="22" ref="F75:F111">-(H74*COS(M74)+I74*SIN(M74))+SQRT((H74*COS(M74)+I74*SIN(M74))^2-(H74^2+I74^2-C75^2))</f>
        <v>387.0228030280952</v>
      </c>
      <c r="G75" s="2">
        <f aca="true" t="shared" si="23" ref="G75:G106">IF(A75=1,IF(B75=1,E75,F75),F74)</f>
        <v>4.839508125478687</v>
      </c>
      <c r="H75" s="2">
        <f aca="true" t="shared" si="24" ref="H75:H106">IF(A75=1,H74+G75*COS(M74),H74)</f>
        <v>-88.21487476579382</v>
      </c>
      <c r="I75" s="2">
        <f aca="true" t="shared" si="25" ref="I75:I111">IF(A75=1,I74+G75*SIN(M74),I74)</f>
        <v>931.8337490507924</v>
      </c>
      <c r="J75" s="2">
        <f t="shared" si="11"/>
        <v>1.6651830718011258</v>
      </c>
      <c r="K75" s="2">
        <f t="shared" si="14"/>
        <v>-0.005056135123937322</v>
      </c>
      <c r="L75" s="2">
        <f aca="true" t="shared" si="26" ref="L75:L111">ASIN($H$5/(D75*C75))</f>
        <v>1.3628827076796297</v>
      </c>
      <c r="M75" s="2">
        <f aca="true" t="shared" si="27" ref="M75:M111">IF(C75&lt;=$E$2,IF(A75=1,IF(B75=1,L75+ATAN2(H75,I75)-PI(),-L75+ATAN2(H75,I75)),M74),M74)</f>
        <v>-0.11352687410903783</v>
      </c>
      <c r="N75" s="2">
        <f t="shared" si="12"/>
        <v>-0.0023103674442870314</v>
      </c>
      <c r="O75" s="2">
        <f t="shared" si="15"/>
        <v>935.9999999999999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4.904170578938192</v>
      </c>
      <c r="F76" s="2">
        <f t="shared" si="22"/>
        <v>381.5120151071444</v>
      </c>
      <c r="G76" s="2">
        <f t="shared" si="23"/>
        <v>4.904170578938192</v>
      </c>
      <c r="H76" s="2">
        <f t="shared" si="24"/>
        <v>-83.34227359477472</v>
      </c>
      <c r="I76" s="2">
        <f t="shared" si="25"/>
        <v>931.2781890670766</v>
      </c>
      <c r="J76" s="2">
        <f aca="true" t="shared" si="29" ref="J76:J111">ATAN2(H76,I76)</f>
        <v>1.660050907077789</v>
      </c>
      <c r="K76" s="2">
        <f t="shared" si="14"/>
        <v>-0.005132164723336885</v>
      </c>
      <c r="L76" s="2">
        <f t="shared" si="26"/>
        <v>1.3656729355343</v>
      </c>
      <c r="M76" s="2">
        <f t="shared" si="27"/>
        <v>-0.1158688109777044</v>
      </c>
      <c r="N76" s="2">
        <f aca="true" t="shared" si="30" ref="N76:N111">M76-M75</f>
        <v>-0.002341936868666572</v>
      </c>
      <c r="O76" s="2">
        <f t="shared" si="15"/>
        <v>934.9999999999999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4.971739601632095</v>
      </c>
      <c r="F77" s="2">
        <f t="shared" si="22"/>
        <v>375.9247566759792</v>
      </c>
      <c r="G77" s="2">
        <f t="shared" si="23"/>
        <v>4.971739601632095</v>
      </c>
      <c r="H77" s="2">
        <f t="shared" si="24"/>
        <v>-78.40387091804732</v>
      </c>
      <c r="I77" s="2">
        <f t="shared" si="25"/>
        <v>930.7034076573838</v>
      </c>
      <c r="J77" s="2">
        <f t="shared" si="29"/>
        <v>1.6548394152327226</v>
      </c>
      <c r="K77" s="2">
        <f aca="true" t="shared" si="32" ref="K77:K111">J77-J76</f>
        <v>-0.005211491845066307</v>
      </c>
      <c r="L77" s="2">
        <f t="shared" si="26"/>
        <v>1.3685094822822228</v>
      </c>
      <c r="M77" s="2">
        <f t="shared" si="27"/>
        <v>-0.11824375607484772</v>
      </c>
      <c r="N77" s="2">
        <f t="shared" si="30"/>
        <v>-0.0023749450971433106</v>
      </c>
      <c r="O77" s="2">
        <f aca="true" t="shared" si="33" ref="O77:O111">SQRT(H77^2+I77^2)</f>
        <v>934.0000000000001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5.042435679641983</v>
      </c>
      <c r="F78" s="2">
        <f t="shared" si="22"/>
        <v>370.2575736439883</v>
      </c>
      <c r="G78" s="2">
        <f t="shared" si="23"/>
        <v>5.042435679641983</v>
      </c>
      <c r="H78" s="2">
        <f t="shared" si="24"/>
        <v>-73.39664480958275</v>
      </c>
      <c r="I78" s="2">
        <f t="shared" si="25"/>
        <v>930.1085595406032</v>
      </c>
      <c r="J78" s="2">
        <f t="shared" si="29"/>
        <v>1.6495450508941913</v>
      </c>
      <c r="K78" s="2">
        <f t="shared" si="32"/>
        <v>-0.005294364338531254</v>
      </c>
      <c r="L78" s="2">
        <f t="shared" si="26"/>
        <v>1.371394343916901</v>
      </c>
      <c r="M78" s="2">
        <f t="shared" si="27"/>
        <v>-0.12065325877870059</v>
      </c>
      <c r="N78" s="2">
        <f t="shared" si="30"/>
        <v>-0.0024095027038528727</v>
      </c>
      <c r="O78" s="2">
        <f t="shared" si="33"/>
        <v>932.9999999999999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5.116503394052671</v>
      </c>
      <c r="F79" s="2">
        <f t="shared" si="22"/>
        <v>364.5067454011113</v>
      </c>
      <c r="G79" s="2">
        <f t="shared" si="23"/>
        <v>5.116503394052671</v>
      </c>
      <c r="H79" s="2">
        <f t="shared" si="24"/>
        <v>-68.3173372646109</v>
      </c>
      <c r="I79" s="2">
        <f t="shared" si="25"/>
        <v>929.4927333922915</v>
      </c>
      <c r="J79" s="2">
        <f t="shared" si="29"/>
        <v>1.644163993857818</v>
      </c>
      <c r="K79" s="2">
        <f t="shared" si="32"/>
        <v>-0.00538105703637326</v>
      </c>
      <c r="L79" s="2">
        <f t="shared" si="26"/>
        <v>1.374329668431372</v>
      </c>
      <c r="M79" s="2">
        <f t="shared" si="27"/>
        <v>-0.12309899130060309</v>
      </c>
      <c r="N79" s="2">
        <f t="shared" si="30"/>
        <v>-0.0024457325219024995</v>
      </c>
      <c r="O79" s="2">
        <f t="shared" si="33"/>
        <v>932.0000000000001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5.194214913524121</v>
      </c>
      <c r="F80" s="2">
        <f t="shared" si="22"/>
        <v>358.6682551677726</v>
      </c>
      <c r="G80" s="2">
        <f t="shared" si="23"/>
        <v>5.194214913524121</v>
      </c>
      <c r="H80" s="2">
        <f t="shared" si="24"/>
        <v>-63.162427588145654</v>
      </c>
      <c r="I80" s="2">
        <f t="shared" si="25"/>
        <v>928.8549444026081</v>
      </c>
      <c r="J80" s="2">
        <f t="shared" si="29"/>
        <v>1.6386921182001175</v>
      </c>
      <c r="K80" s="2">
        <f t="shared" si="32"/>
        <v>-0.005471875657700576</v>
      </c>
      <c r="L80" s="2">
        <f t="shared" si="26"/>
        <v>1.3773177726421042</v>
      </c>
      <c r="M80" s="2">
        <f t="shared" si="27"/>
        <v>-0.1255827627475714</v>
      </c>
      <c r="N80" s="2">
        <f t="shared" si="30"/>
        <v>-0.002483771446968319</v>
      </c>
      <c r="O80" s="2">
        <f t="shared" si="33"/>
        <v>931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5.275874126137182</v>
      </c>
      <c r="F81" s="2">
        <f t="shared" si="22"/>
        <v>352.73775596359025</v>
      </c>
      <c r="G81" s="2">
        <f t="shared" si="23"/>
        <v>5.275874126137182</v>
      </c>
      <c r="H81" s="2">
        <f t="shared" si="24"/>
        <v>-57.92810179926484</v>
      </c>
      <c r="I81" s="2">
        <f t="shared" si="25"/>
        <v>928.1941257204411</v>
      </c>
      <c r="J81" s="2">
        <f t="shared" si="29"/>
        <v>1.6331249567752781</v>
      </c>
      <c r="K81" s="2">
        <f t="shared" si="32"/>
        <v>-0.005567161424839373</v>
      </c>
      <c r="L81" s="2">
        <f t="shared" si="26"/>
        <v>1.3803611614909044</v>
      </c>
      <c r="M81" s="2">
        <f t="shared" si="27"/>
        <v>-0.1281065353236106</v>
      </c>
      <c r="N81" s="2">
        <f t="shared" si="30"/>
        <v>-0.002523772576039196</v>
      </c>
      <c r="O81" s="2">
        <f t="shared" si="33"/>
        <v>930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5.361821553622377</v>
      </c>
      <c r="F82" s="2">
        <f t="shared" si="22"/>
        <v>346.7105313760553</v>
      </c>
      <c r="G82" s="2">
        <f t="shared" si="23"/>
        <v>5.361821553622377</v>
      </c>
      <c r="H82" s="2">
        <f t="shared" si="24"/>
        <v>-52.61021729687299</v>
      </c>
      <c r="I82" s="2">
        <f t="shared" si="25"/>
        <v>927.5091185729528</v>
      </c>
      <c r="J82" s="2">
        <f t="shared" si="29"/>
        <v>1.6274576602220874</v>
      </c>
      <c r="K82" s="2">
        <f t="shared" si="32"/>
        <v>-0.005667296553190759</v>
      </c>
      <c r="L82" s="2">
        <f t="shared" si="26"/>
        <v>1.3834625502864863</v>
      </c>
      <c r="M82" s="2">
        <f t="shared" si="27"/>
        <v>-0.1306724430812194</v>
      </c>
      <c r="N82" s="2">
        <f t="shared" si="30"/>
        <v>-0.0025659077576087874</v>
      </c>
      <c r="O82" s="2">
        <f t="shared" si="33"/>
        <v>929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5.452440229284463</v>
      </c>
      <c r="F83" s="2">
        <f t="shared" si="22"/>
        <v>340.58145012324087</v>
      </c>
      <c r="G83" s="2">
        <f t="shared" si="23"/>
        <v>5.452440229284463</v>
      </c>
      <c r="H83" s="2">
        <f t="shared" si="24"/>
        <v>-47.204261857902665</v>
      </c>
      <c r="I83" s="2">
        <f t="shared" si="25"/>
        <v>926.7986608009588</v>
      </c>
      <c r="J83" s="2">
        <f t="shared" si="29"/>
        <v>1.6216849494057295</v>
      </c>
      <c r="K83" s="2">
        <f t="shared" si="32"/>
        <v>-0.005772710816357884</v>
      </c>
      <c r="L83" s="2">
        <f t="shared" si="26"/>
        <v>1.3866248904526837</v>
      </c>
      <c r="M83" s="2">
        <f t="shared" si="27"/>
        <v>-0.13328281373137996</v>
      </c>
      <c r="N83" s="2">
        <f t="shared" si="30"/>
        <v>-0.002610370650160565</v>
      </c>
      <c r="O83" s="2">
        <f t="shared" si="33"/>
        <v>928.0000000000001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5.548162771299758</v>
      </c>
      <c r="F84" s="2">
        <f t="shared" si="22"/>
        <v>334.3449131658524</v>
      </c>
      <c r="G84" s="2">
        <f t="shared" si="23"/>
        <v>5.548162771299758</v>
      </c>
      <c r="H84" s="2">
        <f t="shared" si="24"/>
        <v>-41.705305815592205</v>
      </c>
      <c r="I84" s="2">
        <f t="shared" si="25"/>
        <v>926.0613734881873</v>
      </c>
      <c r="J84" s="2">
        <f t="shared" si="29"/>
        <v>1.6158010599609043</v>
      </c>
      <c r="K84" s="2">
        <f t="shared" si="32"/>
        <v>-0.005883889444825208</v>
      </c>
      <c r="L84" s="2">
        <f t="shared" si="26"/>
        <v>1.3898513994843413</v>
      </c>
      <c r="M84" s="2">
        <f t="shared" si="27"/>
        <v>-0.13594019414454728</v>
      </c>
      <c r="N84" s="2">
        <f t="shared" si="30"/>
        <v>-0.0026573804131673207</v>
      </c>
      <c r="O84" s="2">
        <f t="shared" si="33"/>
        <v>927</v>
      </c>
      <c r="P84" s="2">
        <f t="shared" si="28"/>
        <v>926</v>
      </c>
    </row>
    <row r="85" spans="1:16" ht="12.75">
      <c r="A85" s="2">
        <f t="shared" si="18"/>
        <v>1</v>
      </c>
      <c r="B85" s="2">
        <f t="shared" si="19"/>
        <v>1</v>
      </c>
      <c r="C85" s="2">
        <f t="shared" si="20"/>
        <v>926</v>
      </c>
      <c r="D85" s="2">
        <f t="shared" si="31"/>
        <v>1.037</v>
      </c>
      <c r="E85" s="2">
        <f t="shared" si="21"/>
        <v>5.6494799497658335</v>
      </c>
      <c r="F85" s="2">
        <f t="shared" si="22"/>
        <v>327.99479181739684</v>
      </c>
      <c r="G85" s="2">
        <f t="shared" si="23"/>
        <v>5.6494799497658335</v>
      </c>
      <c r="H85" s="2">
        <f t="shared" si="24"/>
        <v>-36.107945977871005</v>
      </c>
      <c r="I85" s="2">
        <f t="shared" si="25"/>
        <v>925.2957452821553</v>
      </c>
      <c r="J85" s="2">
        <f t="shared" si="29"/>
        <v>1.609799677270114</v>
      </c>
      <c r="K85" s="2">
        <f t="shared" si="32"/>
        <v>-0.006001382690790313</v>
      </c>
      <c r="L85" s="2">
        <f t="shared" si="26"/>
        <v>1.393145595983814</v>
      </c>
      <c r="M85" s="2">
        <f t="shared" si="27"/>
        <v>-0.1386473803358652</v>
      </c>
      <c r="N85" s="2">
        <f t="shared" si="30"/>
        <v>-0.002707186191317934</v>
      </c>
      <c r="O85" s="2">
        <f t="shared" si="33"/>
        <v>926.0000000000001</v>
      </c>
      <c r="P85" s="2">
        <f t="shared" si="28"/>
        <v>925</v>
      </c>
    </row>
    <row r="86" spans="1:16" ht="12.75">
      <c r="A86" s="2">
        <f t="shared" si="18"/>
        <v>1</v>
      </c>
      <c r="B86" s="2">
        <f t="shared" si="19"/>
        <v>1</v>
      </c>
      <c r="C86" s="2">
        <f t="shared" si="20"/>
        <v>925</v>
      </c>
      <c r="D86" s="2">
        <f t="shared" si="31"/>
        <v>1.0375</v>
      </c>
      <c r="E86" s="2">
        <f t="shared" si="21"/>
        <v>5.756951135323703</v>
      </c>
      <c r="F86" s="2">
        <f t="shared" si="22"/>
        <v>321.5243549042283</v>
      </c>
      <c r="G86" s="2">
        <f t="shared" si="23"/>
        <v>5.756951135323703</v>
      </c>
      <c r="H86" s="2">
        <f t="shared" si="24"/>
        <v>-30.406239472071093</v>
      </c>
      <c r="I86" s="2">
        <f t="shared" si="25"/>
        <v>924.5001139000292</v>
      </c>
      <c r="J86" s="2">
        <f t="shared" si="29"/>
        <v>1.6036738597787334</v>
      </c>
      <c r="K86" s="2">
        <f t="shared" si="32"/>
        <v>-0.006125817491380525</v>
      </c>
      <c r="L86" s="2">
        <f t="shared" si="26"/>
        <v>1.3965113408736713</v>
      </c>
      <c r="M86" s="2">
        <f t="shared" si="27"/>
        <v>-0.1414074529373881</v>
      </c>
      <c r="N86" s="2">
        <f t="shared" si="30"/>
        <v>-0.0027600726015228894</v>
      </c>
      <c r="O86" s="2">
        <f t="shared" si="33"/>
        <v>924.9999999999999</v>
      </c>
      <c r="P86" s="2">
        <f t="shared" si="28"/>
        <v>924</v>
      </c>
    </row>
    <row r="87" spans="1:16" ht="12.75">
      <c r="A87" s="2">
        <f t="shared" si="18"/>
        <v>1</v>
      </c>
      <c r="B87" s="2">
        <f t="shared" si="19"/>
        <v>1</v>
      </c>
      <c r="C87" s="2">
        <f t="shared" si="20"/>
        <v>924</v>
      </c>
      <c r="D87" s="2">
        <f t="shared" si="31"/>
        <v>1.038</v>
      </c>
      <c r="E87" s="2">
        <f t="shared" si="21"/>
        <v>5.871217138177741</v>
      </c>
      <c r="F87" s="2">
        <f t="shared" si="22"/>
        <v>314.92618250766304</v>
      </c>
      <c r="G87" s="2">
        <f t="shared" si="23"/>
        <v>5.871217138177741</v>
      </c>
      <c r="H87" s="2">
        <f t="shared" si="24"/>
        <v>-24.593625211747067</v>
      </c>
      <c r="I87" s="2">
        <f t="shared" si="25"/>
        <v>923.6726441759246</v>
      </c>
      <c r="J87" s="2">
        <f t="shared" si="29"/>
        <v>1.597415947981442</v>
      </c>
      <c r="K87" s="2">
        <f t="shared" si="32"/>
        <v>-0.0062579117972914045</v>
      </c>
      <c r="L87" s="2">
        <f t="shared" si="26"/>
        <v>1.3999528861719466</v>
      </c>
      <c r="M87" s="2">
        <f t="shared" si="27"/>
        <v>-0.14422381943640428</v>
      </c>
      <c r="N87" s="2">
        <f t="shared" si="30"/>
        <v>-0.0028163664990161763</v>
      </c>
      <c r="O87" s="2">
        <f t="shared" si="33"/>
        <v>924.0000000000001</v>
      </c>
      <c r="P87" s="2">
        <f t="shared" si="28"/>
        <v>923</v>
      </c>
    </row>
    <row r="88" spans="1:16" ht="12.75">
      <c r="A88" s="2">
        <f t="shared" si="18"/>
        <v>1</v>
      </c>
      <c r="B88" s="2">
        <f t="shared" si="19"/>
        <v>1</v>
      </c>
      <c r="C88" s="2">
        <f t="shared" si="20"/>
        <v>923</v>
      </c>
      <c r="D88" s="2">
        <f t="shared" si="31"/>
        <v>1.0385</v>
      </c>
      <c r="E88" s="2">
        <f t="shared" si="21"/>
        <v>5.993016112151594</v>
      </c>
      <c r="F88" s="2">
        <f t="shared" si="22"/>
        <v>308.1920631341361</v>
      </c>
      <c r="G88" s="2">
        <f t="shared" si="23"/>
        <v>5.993016112151594</v>
      </c>
      <c r="H88" s="2">
        <f t="shared" si="24"/>
        <v>-18.66283003113781</v>
      </c>
      <c r="I88" s="2">
        <f t="shared" si="25"/>
        <v>922.8113018246086</v>
      </c>
      <c r="J88" s="2">
        <f t="shared" si="29"/>
        <v>1.5910174556629149</v>
      </c>
      <c r="K88" s="2">
        <f t="shared" si="32"/>
        <v>-0.0063984923185271825</v>
      </c>
      <c r="L88" s="2">
        <f t="shared" si="26"/>
        <v>1.4034749330999345</v>
      </c>
      <c r="M88" s="2">
        <f t="shared" si="27"/>
        <v>-0.1471002648269435</v>
      </c>
      <c r="N88" s="2">
        <f t="shared" si="30"/>
        <v>-0.0028764453905392173</v>
      </c>
      <c r="O88" s="2">
        <f t="shared" si="33"/>
        <v>923</v>
      </c>
      <c r="P88" s="2">
        <f t="shared" si="28"/>
        <v>922</v>
      </c>
    </row>
    <row r="89" spans="1:16" ht="12.75">
      <c r="A89" s="2">
        <f t="shared" si="18"/>
        <v>1</v>
      </c>
      <c r="B89" s="2">
        <f t="shared" si="19"/>
        <v>1</v>
      </c>
      <c r="C89" s="2">
        <f t="shared" si="20"/>
        <v>922</v>
      </c>
      <c r="D89" s="2">
        <f t="shared" si="31"/>
        <v>1.0390000000000001</v>
      </c>
      <c r="E89" s="2">
        <f t="shared" si="21"/>
        <v>6.123203428098833</v>
      </c>
      <c r="F89" s="2">
        <f t="shared" si="22"/>
        <v>301.3128702426345</v>
      </c>
      <c r="G89" s="2">
        <f t="shared" si="23"/>
        <v>6.123203428098833</v>
      </c>
      <c r="H89" s="2">
        <f t="shared" si="24"/>
        <v>-12.605755661193854</v>
      </c>
      <c r="I89" s="2">
        <f t="shared" si="25"/>
        <v>921.9138218533283</v>
      </c>
      <c r="J89" s="2">
        <f t="shared" si="29"/>
        <v>1.5844689389681796</v>
      </c>
      <c r="K89" s="2">
        <f t="shared" si="32"/>
        <v>-0.006548516694735218</v>
      </c>
      <c r="L89" s="2">
        <f t="shared" si="26"/>
        <v>1.407082701804279</v>
      </c>
      <c r="M89" s="2">
        <f t="shared" si="27"/>
        <v>-0.15004101281733462</v>
      </c>
      <c r="N89" s="2">
        <f t="shared" si="30"/>
        <v>-0.0029407479903911238</v>
      </c>
      <c r="O89" s="2">
        <f t="shared" si="33"/>
        <v>922.0000000000001</v>
      </c>
      <c r="P89" s="2">
        <f t="shared" si="28"/>
        <v>921</v>
      </c>
    </row>
    <row r="90" spans="1:16" ht="12.75">
      <c r="A90" s="2">
        <f t="shared" si="18"/>
        <v>1</v>
      </c>
      <c r="B90" s="2">
        <f t="shared" si="19"/>
        <v>1</v>
      </c>
      <c r="C90" s="2">
        <f t="shared" si="20"/>
        <v>921</v>
      </c>
      <c r="D90" s="2">
        <f t="shared" si="31"/>
        <v>1.0395</v>
      </c>
      <c r="E90" s="2">
        <f t="shared" si="21"/>
        <v>6.262776743772832</v>
      </c>
      <c r="F90" s="2">
        <f t="shared" si="22"/>
        <v>294.2784128194637</v>
      </c>
      <c r="G90" s="2">
        <f t="shared" si="23"/>
        <v>6.262776743772832</v>
      </c>
      <c r="H90" s="2">
        <f t="shared" si="24"/>
        <v>-6.413341538388615</v>
      </c>
      <c r="I90" s="2">
        <f t="shared" si="25"/>
        <v>920.9776702235032</v>
      </c>
      <c r="J90" s="2">
        <f t="shared" si="29"/>
        <v>1.577759837511167</v>
      </c>
      <c r="K90" s="2">
        <f t="shared" si="32"/>
        <v>-0.006709101457012645</v>
      </c>
      <c r="L90" s="2">
        <f t="shared" si="26"/>
        <v>1.4107820156655067</v>
      </c>
      <c r="M90" s="2">
        <f t="shared" si="27"/>
        <v>-0.15305080041311925</v>
      </c>
      <c r="N90" s="2">
        <f t="shared" si="30"/>
        <v>-0.00300978759578463</v>
      </c>
      <c r="O90" s="2">
        <f t="shared" si="33"/>
        <v>920.9999999999999</v>
      </c>
      <c r="P90" s="2">
        <f t="shared" si="28"/>
        <v>920</v>
      </c>
    </row>
    <row r="91" spans="1:16" ht="12.75">
      <c r="A91" s="2">
        <f t="shared" si="18"/>
        <v>1</v>
      </c>
      <c r="B91" s="2">
        <f t="shared" si="19"/>
        <v>1</v>
      </c>
      <c r="C91" s="2">
        <f t="shared" si="20"/>
        <v>920</v>
      </c>
      <c r="D91" s="2">
        <f t="shared" si="31"/>
        <v>1.04</v>
      </c>
      <c r="E91" s="2">
        <f t="shared" si="21"/>
        <v>6.412907957006638</v>
      </c>
      <c r="F91" s="2">
        <f t="shared" si="22"/>
        <v>287.07725299385277</v>
      </c>
      <c r="G91" s="2">
        <f t="shared" si="23"/>
        <v>6.412907957006638</v>
      </c>
      <c r="H91" s="2">
        <f t="shared" si="24"/>
        <v>-0.0753968117377779</v>
      </c>
      <c r="I91" s="2">
        <f t="shared" si="25"/>
        <v>919.9999969105004</v>
      </c>
      <c r="J91" s="2">
        <f t="shared" si="29"/>
        <v>1.5708782798512249</v>
      </c>
      <c r="K91" s="2">
        <f t="shared" si="32"/>
        <v>-0.006881557659942139</v>
      </c>
      <c r="L91" s="2">
        <f t="shared" si="26"/>
        <v>1.4145794041085533</v>
      </c>
      <c r="M91" s="2">
        <f t="shared" si="27"/>
        <v>-0.15613496963001516</v>
      </c>
      <c r="N91" s="2">
        <f t="shared" si="30"/>
        <v>-0.0030841692168959156</v>
      </c>
      <c r="O91" s="2">
        <f t="shared" si="33"/>
        <v>920</v>
      </c>
      <c r="P91" s="2">
        <f t="shared" si="28"/>
        <v>919</v>
      </c>
    </row>
    <row r="92" spans="1:16" ht="12.75">
      <c r="A92" s="2">
        <f t="shared" si="18"/>
        <v>1</v>
      </c>
      <c r="B92" s="2">
        <f t="shared" si="19"/>
        <v>1</v>
      </c>
      <c r="C92" s="2">
        <f t="shared" si="20"/>
        <v>919</v>
      </c>
      <c r="D92" s="2">
        <f t="shared" si="31"/>
        <v>1.0405</v>
      </c>
      <c r="E92" s="2">
        <f t="shared" si="21"/>
        <v>6.574984394660447</v>
      </c>
      <c r="F92" s="2">
        <f t="shared" si="22"/>
        <v>279.6964813321007</v>
      </c>
      <c r="G92" s="2">
        <f t="shared" si="23"/>
        <v>6.574984394660447</v>
      </c>
      <c r="H92" s="2">
        <f t="shared" si="24"/>
        <v>6.419607353833891</v>
      </c>
      <c r="I92" s="2">
        <f t="shared" si="25"/>
        <v>918.9775778774053</v>
      </c>
      <c r="J92" s="2">
        <f t="shared" si="29"/>
        <v>1.5638108430476607</v>
      </c>
      <c r="K92" s="2">
        <f t="shared" si="32"/>
        <v>-0.007067436803564142</v>
      </c>
      <c r="L92" s="2">
        <f t="shared" si="26"/>
        <v>1.4184822291377523</v>
      </c>
      <c r="M92" s="2">
        <f t="shared" si="27"/>
        <v>-0.15929958140438005</v>
      </c>
      <c r="N92" s="2">
        <f t="shared" si="30"/>
        <v>-0.0031646117743648894</v>
      </c>
      <c r="O92" s="2">
        <f t="shared" si="33"/>
        <v>919</v>
      </c>
      <c r="P92" s="2">
        <f t="shared" si="28"/>
        <v>918</v>
      </c>
    </row>
    <row r="93" spans="1:16" ht="12.75">
      <c r="A93" s="2">
        <f t="shared" si="18"/>
        <v>1</v>
      </c>
      <c r="B93" s="2">
        <f t="shared" si="19"/>
        <v>1</v>
      </c>
      <c r="C93" s="2">
        <f t="shared" si="20"/>
        <v>918</v>
      </c>
      <c r="D93" s="2">
        <f t="shared" si="31"/>
        <v>1.041</v>
      </c>
      <c r="E93" s="2">
        <f t="shared" si="21"/>
        <v>6.750662569628702</v>
      </c>
      <c r="F93" s="2">
        <f t="shared" si="22"/>
        <v>272.12143712599095</v>
      </c>
      <c r="G93" s="2">
        <f t="shared" si="23"/>
        <v>6.750662569628702</v>
      </c>
      <c r="H93" s="2">
        <f t="shared" si="24"/>
        <v>13.084797291250554</v>
      </c>
      <c r="I93" s="2">
        <f t="shared" si="25"/>
        <v>917.9067425832794</v>
      </c>
      <c r="J93" s="2">
        <f t="shared" si="29"/>
        <v>1.5565422522920207</v>
      </c>
      <c r="K93" s="2">
        <f t="shared" si="32"/>
        <v>-0.007268590755640014</v>
      </c>
      <c r="L93" s="2">
        <f t="shared" si="26"/>
        <v>1.422498842656453</v>
      </c>
      <c r="M93" s="2">
        <f t="shared" si="27"/>
        <v>-0.16255155864131954</v>
      </c>
      <c r="N93" s="2">
        <f t="shared" si="30"/>
        <v>-0.003251977236939485</v>
      </c>
      <c r="O93" s="2">
        <f t="shared" si="33"/>
        <v>917.9999999999999</v>
      </c>
      <c r="P93" s="2">
        <f t="shared" si="28"/>
        <v>917</v>
      </c>
    </row>
    <row r="94" spans="1:16" ht="12.75">
      <c r="A94" s="2">
        <f t="shared" si="18"/>
        <v>1</v>
      </c>
      <c r="B94" s="2">
        <f t="shared" si="19"/>
        <v>1</v>
      </c>
      <c r="C94" s="2">
        <f t="shared" si="20"/>
        <v>917</v>
      </c>
      <c r="D94" s="2">
        <f t="shared" si="31"/>
        <v>1.0415</v>
      </c>
      <c r="E94" s="2">
        <f t="shared" si="21"/>
        <v>6.941939308426612</v>
      </c>
      <c r="F94" s="2">
        <f t="shared" si="22"/>
        <v>264.3353562271043</v>
      </c>
      <c r="G94" s="2">
        <f t="shared" si="23"/>
        <v>6.941939308426612</v>
      </c>
      <c r="H94" s="2">
        <f t="shared" si="24"/>
        <v>19.935224904203462</v>
      </c>
      <c r="I94" s="2">
        <f t="shared" si="25"/>
        <v>916.783282356315</v>
      </c>
      <c r="J94" s="2">
        <f t="shared" si="29"/>
        <v>1.5490550012712003</v>
      </c>
      <c r="K94" s="2">
        <f t="shared" si="32"/>
        <v>-0.0074872510208203735</v>
      </c>
      <c r="L94" s="2">
        <f t="shared" si="26"/>
        <v>1.4266387842585966</v>
      </c>
      <c r="M94" s="2">
        <f t="shared" si="27"/>
        <v>-0.1658988680599962</v>
      </c>
      <c r="N94" s="2">
        <f t="shared" si="30"/>
        <v>-0.0033473094186766694</v>
      </c>
      <c r="O94" s="2">
        <f t="shared" si="33"/>
        <v>916.9999999999999</v>
      </c>
      <c r="P94" s="2">
        <f t="shared" si="28"/>
        <v>916</v>
      </c>
    </row>
    <row r="95" spans="1:16" ht="12.75">
      <c r="A95" s="2">
        <f t="shared" si="18"/>
        <v>1</v>
      </c>
      <c r="B95" s="2">
        <f t="shared" si="19"/>
        <v>1</v>
      </c>
      <c r="C95" s="2">
        <f t="shared" si="20"/>
        <v>916</v>
      </c>
      <c r="D95" s="2">
        <f t="shared" si="31"/>
        <v>1.042</v>
      </c>
      <c r="E95" s="2">
        <f t="shared" si="21"/>
        <v>7.151247303862533</v>
      </c>
      <c r="F95" s="2">
        <f t="shared" si="22"/>
        <v>256.31892201656115</v>
      </c>
      <c r="G95" s="2">
        <f t="shared" si="23"/>
        <v>7.151247303862533</v>
      </c>
      <c r="H95" s="2">
        <f t="shared" si="24"/>
        <v>26.98828784021123</v>
      </c>
      <c r="I95" s="2">
        <f t="shared" si="25"/>
        <v>915.6023330679395</v>
      </c>
      <c r="J95" s="2">
        <f t="shared" si="29"/>
        <v>1.5413288660618083</v>
      </c>
      <c r="K95" s="2">
        <f t="shared" si="32"/>
        <v>-0.007726135209392027</v>
      </c>
      <c r="L95" s="2">
        <f t="shared" si="26"/>
        <v>1.4309130330039637</v>
      </c>
      <c r="M95" s="2">
        <f t="shared" si="27"/>
        <v>-0.16935075452402115</v>
      </c>
      <c r="N95" s="2">
        <f t="shared" si="30"/>
        <v>-0.0034518864640249447</v>
      </c>
      <c r="O95" s="2">
        <f t="shared" si="33"/>
        <v>916.0000000000001</v>
      </c>
      <c r="P95" s="2">
        <f t="shared" si="28"/>
        <v>915</v>
      </c>
    </row>
    <row r="96" spans="1:16" ht="12.75">
      <c r="A96" s="2">
        <f t="shared" si="18"/>
        <v>1</v>
      </c>
      <c r="B96" s="2">
        <f t="shared" si="19"/>
        <v>1</v>
      </c>
      <c r="C96" s="2">
        <f t="shared" si="20"/>
        <v>915</v>
      </c>
      <c r="D96" s="2">
        <f t="shared" si="31"/>
        <v>1.0425</v>
      </c>
      <c r="E96" s="2">
        <f t="shared" si="21"/>
        <v>7.381585677597968</v>
      </c>
      <c r="F96" s="2">
        <f t="shared" si="22"/>
        <v>248.04968471165336</v>
      </c>
      <c r="G96" s="2">
        <f t="shared" si="23"/>
        <v>7.381585677597968</v>
      </c>
      <c r="H96" s="2">
        <f t="shared" si="24"/>
        <v>34.264275506145054</v>
      </c>
      <c r="I96" s="2">
        <f t="shared" si="25"/>
        <v>914.3582227026992</v>
      </c>
      <c r="J96" s="2">
        <f t="shared" si="29"/>
        <v>1.5333402735754953</v>
      </c>
      <c r="K96" s="2">
        <f t="shared" si="32"/>
        <v>-0.007988592486313006</v>
      </c>
      <c r="L96" s="2">
        <f t="shared" si="26"/>
        <v>1.4353343323693482</v>
      </c>
      <c r="M96" s="2">
        <f t="shared" si="27"/>
        <v>-0.17291804764494945</v>
      </c>
      <c r="N96" s="2">
        <f t="shared" si="30"/>
        <v>-0.0035672931209282943</v>
      </c>
      <c r="O96" s="2">
        <f t="shared" si="33"/>
        <v>914.9999999999999</v>
      </c>
      <c r="P96" s="2">
        <f t="shared" si="28"/>
        <v>914</v>
      </c>
    </row>
    <row r="97" spans="1:16" ht="12.75">
      <c r="A97" s="2">
        <f t="shared" si="18"/>
        <v>1</v>
      </c>
      <c r="B97" s="2">
        <f t="shared" si="19"/>
        <v>1</v>
      </c>
      <c r="C97" s="2">
        <f t="shared" si="20"/>
        <v>914</v>
      </c>
      <c r="D97" s="2">
        <f t="shared" si="31"/>
        <v>1.0430000000000001</v>
      </c>
      <c r="E97" s="2">
        <f t="shared" si="21"/>
        <v>7.6367018160189275</v>
      </c>
      <c r="F97" s="2">
        <f t="shared" si="22"/>
        <v>239.50129834365512</v>
      </c>
      <c r="G97" s="2">
        <f t="shared" si="23"/>
        <v>7.6367018160189275</v>
      </c>
      <c r="H97" s="2">
        <f t="shared" si="24"/>
        <v>41.78709034282587</v>
      </c>
      <c r="I97" s="2">
        <f t="shared" si="25"/>
        <v>913.044270055226</v>
      </c>
      <c r="J97" s="2">
        <f t="shared" si="29"/>
        <v>1.5250614674765661</v>
      </c>
      <c r="K97" s="2">
        <f t="shared" si="32"/>
        <v>-0.00827880609892917</v>
      </c>
      <c r="L97" s="2">
        <f t="shared" si="26"/>
        <v>1.439917616197018</v>
      </c>
      <c r="M97" s="2">
        <f t="shared" si="27"/>
        <v>-0.17661356991620902</v>
      </c>
      <c r="N97" s="2">
        <f t="shared" si="30"/>
        <v>-0.003695522271259577</v>
      </c>
      <c r="O97" s="2">
        <f t="shared" si="33"/>
        <v>913.9999999999999</v>
      </c>
      <c r="P97" s="2">
        <f t="shared" si="28"/>
        <v>913</v>
      </c>
    </row>
    <row r="98" spans="1:16" ht="12.75">
      <c r="A98" s="2">
        <f t="shared" si="18"/>
        <v>1</v>
      </c>
      <c r="B98" s="2">
        <f t="shared" si="19"/>
        <v>1</v>
      </c>
      <c r="C98" s="2">
        <f t="shared" si="20"/>
        <v>913</v>
      </c>
      <c r="D98" s="2">
        <f t="shared" si="31"/>
        <v>1.0435</v>
      </c>
      <c r="E98" s="2">
        <f t="shared" si="21"/>
        <v>7.921350146349766</v>
      </c>
      <c r="F98" s="2">
        <f t="shared" si="22"/>
        <v>230.64249985739903</v>
      </c>
      <c r="G98" s="2">
        <f t="shared" si="23"/>
        <v>7.921350146349766</v>
      </c>
      <c r="H98" s="2">
        <f t="shared" si="24"/>
        <v>49.58521851264273</v>
      </c>
      <c r="I98" s="2">
        <f t="shared" si="25"/>
        <v>911.6525139026676</v>
      </c>
      <c r="J98" s="2">
        <f t="shared" si="29"/>
        <v>1.5164593859343727</v>
      </c>
      <c r="K98" s="2">
        <f t="shared" si="32"/>
        <v>-0.00860208154219344</v>
      </c>
      <c r="L98" s="2">
        <f t="shared" si="26"/>
        <v>1.444680576904385</v>
      </c>
      <c r="M98" s="2">
        <f t="shared" si="27"/>
        <v>-0.18045269075103576</v>
      </c>
      <c r="N98" s="2">
        <f t="shared" si="30"/>
        <v>-0.003839120834826737</v>
      </c>
      <c r="O98" s="2">
        <f t="shared" si="33"/>
        <v>913</v>
      </c>
      <c r="P98" s="2">
        <f t="shared" si="28"/>
        <v>912</v>
      </c>
    </row>
    <row r="99" spans="1:16" ht="12.75">
      <c r="A99" s="2">
        <f t="shared" si="18"/>
        <v>1</v>
      </c>
      <c r="B99" s="2">
        <f t="shared" si="19"/>
        <v>1</v>
      </c>
      <c r="C99" s="2">
        <f t="shared" si="20"/>
        <v>912</v>
      </c>
      <c r="D99" s="2">
        <f t="shared" si="31"/>
        <v>1.044</v>
      </c>
      <c r="E99" s="2">
        <f t="shared" si="21"/>
        <v>8.2416696129945</v>
      </c>
      <c r="F99" s="2">
        <f t="shared" si="22"/>
        <v>221.43571456960052</v>
      </c>
      <c r="G99" s="2">
        <f t="shared" si="23"/>
        <v>8.2416696129945</v>
      </c>
      <c r="H99" s="2">
        <f t="shared" si="24"/>
        <v>57.69306440224121</v>
      </c>
      <c r="I99" s="2">
        <f t="shared" si="25"/>
        <v>910.1733408092542</v>
      </c>
      <c r="J99" s="2">
        <f t="shared" si="29"/>
        <v>1.5074941191145006</v>
      </c>
      <c r="K99" s="2">
        <f t="shared" si="32"/>
        <v>-0.008965266819872086</v>
      </c>
      <c r="L99" s="2">
        <f t="shared" si="26"/>
        <v>1.4496444387658345</v>
      </c>
      <c r="M99" s="2">
        <f t="shared" si="27"/>
        <v>-0.1844540957094578</v>
      </c>
      <c r="N99" s="2">
        <f t="shared" si="30"/>
        <v>-0.00400140495842205</v>
      </c>
      <c r="O99" s="2">
        <f t="shared" si="33"/>
        <v>912</v>
      </c>
      <c r="P99" s="2">
        <f t="shared" si="28"/>
        <v>911</v>
      </c>
    </row>
    <row r="100" spans="1:16" ht="12.75">
      <c r="A100" s="2">
        <f t="shared" si="18"/>
        <v>1</v>
      </c>
      <c r="B100" s="2">
        <f t="shared" si="19"/>
        <v>1</v>
      </c>
      <c r="C100" s="2">
        <f t="shared" si="20"/>
        <v>911</v>
      </c>
      <c r="D100" s="2">
        <f t="shared" si="31"/>
        <v>1.0445</v>
      </c>
      <c r="E100" s="2">
        <f t="shared" si="21"/>
        <v>8.605750215108685</v>
      </c>
      <c r="F100" s="2">
        <f t="shared" si="22"/>
        <v>211.8351049510418</v>
      </c>
      <c r="G100" s="2">
        <f t="shared" si="23"/>
        <v>8.605750215108685</v>
      </c>
      <c r="H100" s="2">
        <f t="shared" si="24"/>
        <v>66.15283115742898</v>
      </c>
      <c r="I100" s="2">
        <f t="shared" si="25"/>
        <v>908.5949608763284</v>
      </c>
      <c r="J100" s="2">
        <f t="shared" si="29"/>
        <v>1.4981167360465655</v>
      </c>
      <c r="K100" s="2">
        <f t="shared" si="32"/>
        <v>-0.009377383067935119</v>
      </c>
      <c r="L100" s="2">
        <f t="shared" si="26"/>
        <v>1.4548350347570116</v>
      </c>
      <c r="M100" s="2">
        <f t="shared" si="27"/>
        <v>-0.18864088278621605</v>
      </c>
      <c r="N100" s="2">
        <f t="shared" si="30"/>
        <v>-0.004186787076758236</v>
      </c>
      <c r="O100" s="2">
        <f t="shared" si="33"/>
        <v>911</v>
      </c>
      <c r="P100" s="2">
        <f t="shared" si="28"/>
        <v>910</v>
      </c>
    </row>
    <row r="101" spans="1:16" ht="12.75">
      <c r="A101" s="2">
        <f t="shared" si="18"/>
        <v>1</v>
      </c>
      <c r="B101" s="2">
        <f t="shared" si="19"/>
        <v>1</v>
      </c>
      <c r="C101" s="2">
        <f t="shared" si="20"/>
        <v>910</v>
      </c>
      <c r="D101" s="2">
        <f t="shared" si="31"/>
        <v>1.045</v>
      </c>
      <c r="E101" s="2">
        <f t="shared" si="21"/>
        <v>9.024512066753928</v>
      </c>
      <c r="F101" s="2">
        <f t="shared" si="22"/>
        <v>201.78376254917055</v>
      </c>
      <c r="G101" s="2">
        <f t="shared" si="23"/>
        <v>9.024512066753928</v>
      </c>
      <c r="H101" s="2">
        <f t="shared" si="24"/>
        <v>75.01724846526145</v>
      </c>
      <c r="I101" s="2">
        <f t="shared" si="25"/>
        <v>906.9026477151234</v>
      </c>
      <c r="J101" s="2">
        <f t="shared" si="29"/>
        <v>1.488266133193788</v>
      </c>
      <c r="K101" s="2">
        <f t="shared" si="32"/>
        <v>-0.00985060285277739</v>
      </c>
      <c r="L101" s="2">
        <f t="shared" si="26"/>
        <v>1.4602843467898519</v>
      </c>
      <c r="M101" s="2">
        <f t="shared" si="27"/>
        <v>-0.19304217360615317</v>
      </c>
      <c r="N101" s="2">
        <f t="shared" si="30"/>
        <v>-0.00440129081993712</v>
      </c>
      <c r="O101" s="2">
        <f t="shared" si="33"/>
        <v>910</v>
      </c>
      <c r="P101" s="2">
        <f t="shared" si="28"/>
        <v>909</v>
      </c>
    </row>
    <row r="102" spans="1:16" ht="12.75">
      <c r="A102" s="2">
        <f t="shared" si="18"/>
        <v>1</v>
      </c>
      <c r="B102" s="2">
        <f t="shared" si="19"/>
        <v>1</v>
      </c>
      <c r="C102" s="2">
        <f t="shared" si="20"/>
        <v>909</v>
      </c>
      <c r="D102" s="2">
        <f t="shared" si="31"/>
        <v>1.0455</v>
      </c>
      <c r="E102" s="2">
        <f t="shared" si="21"/>
        <v>9.5131242144125</v>
      </c>
      <c r="F102" s="2">
        <f t="shared" si="22"/>
        <v>191.20952896254556</v>
      </c>
      <c r="G102" s="2">
        <f t="shared" si="23"/>
        <v>9.5131242144125</v>
      </c>
      <c r="H102" s="2">
        <f t="shared" si="24"/>
        <v>84.35366782745223</v>
      </c>
      <c r="I102" s="2">
        <f t="shared" si="25"/>
        <v>905.0775981782202</v>
      </c>
      <c r="J102" s="2">
        <f t="shared" si="29"/>
        <v>1.4778643043579909</v>
      </c>
      <c r="K102" s="2">
        <f t="shared" si="32"/>
        <v>-0.010401828835797211</v>
      </c>
      <c r="L102" s="2">
        <f t="shared" si="26"/>
        <v>1.4660327793289742</v>
      </c>
      <c r="M102" s="2">
        <f t="shared" si="27"/>
        <v>-0.197695569902828</v>
      </c>
      <c r="N102" s="2">
        <f t="shared" si="30"/>
        <v>-0.004653396296674828</v>
      </c>
      <c r="O102" s="2">
        <f t="shared" si="33"/>
        <v>909</v>
      </c>
      <c r="P102" s="2">
        <f t="shared" si="28"/>
        <v>908</v>
      </c>
    </row>
    <row r="103" spans="1:16" ht="12.75">
      <c r="A103" s="2">
        <f t="shared" si="18"/>
        <v>1</v>
      </c>
      <c r="B103" s="2">
        <f t="shared" si="19"/>
        <v>1</v>
      </c>
      <c r="C103" s="2">
        <f t="shared" si="20"/>
        <v>908</v>
      </c>
      <c r="D103" s="2">
        <f t="shared" si="31"/>
        <v>1.046</v>
      </c>
      <c r="E103" s="2">
        <f t="shared" si="21"/>
        <v>10.09340603765061</v>
      </c>
      <c r="F103" s="2">
        <f t="shared" si="22"/>
        <v>180.0185183497219</v>
      </c>
      <c r="G103" s="2">
        <f t="shared" si="23"/>
        <v>10.09340603765061</v>
      </c>
      <c r="H103" s="2">
        <f t="shared" si="24"/>
        <v>94.25047243063624</v>
      </c>
      <c r="I103" s="2">
        <f t="shared" si="25"/>
        <v>903.0951491656912</v>
      </c>
      <c r="J103" s="2">
        <f t="shared" si="29"/>
        <v>1.4668089391919068</v>
      </c>
      <c r="K103" s="2">
        <f t="shared" si="32"/>
        <v>-0.011055365166084075</v>
      </c>
      <c r="L103" s="2">
        <f t="shared" si="26"/>
        <v>1.4721326447327283</v>
      </c>
      <c r="M103" s="2">
        <f t="shared" si="27"/>
        <v>-0.202651069665158</v>
      </c>
      <c r="N103" s="2">
        <f t="shared" si="30"/>
        <v>-0.004955499762330007</v>
      </c>
      <c r="O103" s="2">
        <f t="shared" si="33"/>
        <v>908.0000000000001</v>
      </c>
      <c r="P103" s="2">
        <f t="shared" si="28"/>
        <v>907</v>
      </c>
    </row>
    <row r="104" spans="1:16" ht="12.75">
      <c r="A104" s="2">
        <f t="shared" si="18"/>
        <v>1</v>
      </c>
      <c r="B104" s="2">
        <f t="shared" si="19"/>
        <v>1</v>
      </c>
      <c r="C104" s="2">
        <f t="shared" si="20"/>
        <v>907</v>
      </c>
      <c r="D104" s="2">
        <f t="shared" si="31"/>
        <v>1.0465</v>
      </c>
      <c r="E104" s="2">
        <f t="shared" si="21"/>
        <v>10.798136545730202</v>
      </c>
      <c r="F104" s="2">
        <f t="shared" si="22"/>
        <v>168.08455721166104</v>
      </c>
      <c r="G104" s="2">
        <f t="shared" si="23"/>
        <v>10.798136545730202</v>
      </c>
      <c r="H104" s="2">
        <f t="shared" si="24"/>
        <v>104.82764074967352</v>
      </c>
      <c r="I104" s="2">
        <f t="shared" si="25"/>
        <v>900.9218421899079</v>
      </c>
      <c r="J104" s="2">
        <f t="shared" si="29"/>
        <v>1.4549612289250877</v>
      </c>
      <c r="K104" s="2">
        <f t="shared" si="32"/>
        <v>-0.011847710266819078</v>
      </c>
      <c r="L104" s="2">
        <f t="shared" si="26"/>
        <v>1.478653758035457</v>
      </c>
      <c r="M104" s="2">
        <f t="shared" si="27"/>
        <v>-0.20797766662924833</v>
      </c>
      <c r="N104" s="2">
        <f t="shared" si="30"/>
        <v>-0.005326596964090324</v>
      </c>
      <c r="O104" s="2">
        <f t="shared" si="33"/>
        <v>906.9999999999999</v>
      </c>
      <c r="P104" s="2">
        <f t="shared" si="28"/>
        <v>906</v>
      </c>
    </row>
    <row r="105" spans="1:16" ht="12.75">
      <c r="A105" s="2">
        <f t="shared" si="18"/>
        <v>1</v>
      </c>
      <c r="B105" s="2">
        <f t="shared" si="19"/>
        <v>1</v>
      </c>
      <c r="C105" s="2">
        <f t="shared" si="20"/>
        <v>906</v>
      </c>
      <c r="D105" s="2">
        <f t="shared" si="31"/>
        <v>1.0470000000000002</v>
      </c>
      <c r="E105" s="2">
        <f t="shared" si="21"/>
        <v>11.679381800708441</v>
      </c>
      <c r="F105" s="2">
        <f t="shared" si="22"/>
        <v>155.2308187998368</v>
      </c>
      <c r="G105" s="2">
        <f t="shared" si="23"/>
        <v>11.679381800708441</v>
      </c>
      <c r="H105" s="2">
        <f t="shared" si="24"/>
        <v>116.25533759381759</v>
      </c>
      <c r="I105" s="2">
        <f t="shared" si="25"/>
        <v>898.5102650949224</v>
      </c>
      <c r="J105" s="2">
        <f t="shared" si="29"/>
        <v>1.4421244123416004</v>
      </c>
      <c r="K105" s="2">
        <f t="shared" si="32"/>
        <v>-0.012836816583487343</v>
      </c>
      <c r="L105" s="2">
        <f t="shared" si="26"/>
        <v>1.4856929501786857</v>
      </c>
      <c r="M105" s="2">
        <f t="shared" si="27"/>
        <v>-0.2137752910695072</v>
      </c>
      <c r="N105" s="2">
        <f t="shared" si="30"/>
        <v>-0.005797624440258886</v>
      </c>
      <c r="O105" s="2">
        <f t="shared" si="33"/>
        <v>906.0000000000001</v>
      </c>
      <c r="P105" s="2">
        <f t="shared" si="28"/>
        <v>905</v>
      </c>
    </row>
    <row r="106" spans="1:16" ht="12.75">
      <c r="A106" s="2">
        <f t="shared" si="18"/>
        <v>1</v>
      </c>
      <c r="B106" s="2">
        <f t="shared" si="19"/>
        <v>1</v>
      </c>
      <c r="C106" s="2">
        <f t="shared" si="20"/>
        <v>905</v>
      </c>
      <c r="D106" s="2">
        <f t="shared" si="31"/>
        <v>1.0475</v>
      </c>
      <c r="E106" s="2">
        <f t="shared" si="21"/>
        <v>12.826232290314422</v>
      </c>
      <c r="F106" s="2">
        <f t="shared" si="22"/>
        <v>141.1950102734122</v>
      </c>
      <c r="G106" s="2">
        <f t="shared" si="23"/>
        <v>12.826232290314422</v>
      </c>
      <c r="H106" s="2">
        <f t="shared" si="24"/>
        <v>128.7896057165942</v>
      </c>
      <c r="I106" s="2">
        <f t="shared" si="25"/>
        <v>895.7891702065639</v>
      </c>
      <c r="J106" s="2">
        <f t="shared" si="29"/>
        <v>1.4280026028831099</v>
      </c>
      <c r="K106" s="2">
        <f t="shared" si="32"/>
        <v>-0.014121809458490509</v>
      </c>
      <c r="L106" s="2">
        <f t="shared" si="26"/>
        <v>1.4933914903930048</v>
      </c>
      <c r="M106" s="2">
        <f t="shared" si="27"/>
        <v>-0.22019856031367846</v>
      </c>
      <c r="N106" s="2">
        <f t="shared" si="30"/>
        <v>-0.006423269244171248</v>
      </c>
      <c r="O106" s="2">
        <f t="shared" si="33"/>
        <v>905</v>
      </c>
      <c r="P106" s="2">
        <f t="shared" si="28"/>
        <v>904</v>
      </c>
    </row>
    <row r="107" spans="1:16" ht="12.75">
      <c r="A107" s="2">
        <f t="shared" si="18"/>
        <v>1</v>
      </c>
      <c r="B107" s="2">
        <f>IF(A107=B106,1,-1)</f>
        <v>1</v>
      </c>
      <c r="C107" s="2">
        <f t="shared" si="20"/>
        <v>904</v>
      </c>
      <c r="D107" s="2">
        <f t="shared" si="31"/>
        <v>1.048</v>
      </c>
      <c r="E107" s="2">
        <f t="shared" si="21"/>
        <v>14.408046118531324</v>
      </c>
      <c r="F107" s="2">
        <f t="shared" si="22"/>
        <v>125.55484519676145</v>
      </c>
      <c r="G107" s="2">
        <f>IF(A107=1,IF(B107=1,E107,F107),F106)</f>
        <v>14.408046118531324</v>
      </c>
      <c r="H107" s="2">
        <f>IF(A107=1,H106+G107*COS(M106),H106)</f>
        <v>142.8497565705862</v>
      </c>
      <c r="I107" s="2">
        <f t="shared" si="25"/>
        <v>892.6421158828012</v>
      </c>
      <c r="J107" s="2">
        <f t="shared" si="29"/>
        <v>1.412111552772249</v>
      </c>
      <c r="K107" s="2">
        <f t="shared" si="32"/>
        <v>-0.015891050110860894</v>
      </c>
      <c r="L107" s="2">
        <f t="shared" si="26"/>
        <v>1.5019703415840873</v>
      </c>
      <c r="M107" s="2">
        <f t="shared" si="27"/>
        <v>-0.2275107592334571</v>
      </c>
      <c r="N107" s="2">
        <f t="shared" si="30"/>
        <v>-0.007312198919778634</v>
      </c>
      <c r="O107" s="2">
        <f t="shared" si="33"/>
        <v>904.0000000000001</v>
      </c>
      <c r="P107" s="2">
        <f t="shared" si="28"/>
        <v>903</v>
      </c>
    </row>
    <row r="108" spans="1:16" ht="12.75">
      <c r="A108" s="2">
        <f t="shared" si="18"/>
        <v>1</v>
      </c>
      <c r="B108" s="2">
        <f>IF(A108=B107,1,-1)</f>
        <v>1</v>
      </c>
      <c r="C108" s="2">
        <f t="shared" si="20"/>
        <v>903</v>
      </c>
      <c r="D108" s="2">
        <f t="shared" si="31"/>
        <v>1.0485</v>
      </c>
      <c r="E108" s="2">
        <f t="shared" si="21"/>
        <v>16.803770273568304</v>
      </c>
      <c r="F108" s="2">
        <f t="shared" si="22"/>
        <v>107.53539060471799</v>
      </c>
      <c r="G108" s="2">
        <f>IF(A108=1,IF(B108=1,E108,F108),F107)</f>
        <v>16.803770273568304</v>
      </c>
      <c r="H108" s="2">
        <f>IF(A108=1,H107+G108*COS(M107),H107)</f>
        <v>159.22050828318973</v>
      </c>
      <c r="I108" s="2">
        <f t="shared" si="25"/>
        <v>888.8519729077743</v>
      </c>
      <c r="J108" s="2">
        <f t="shared" si="29"/>
        <v>1.3935457175360868</v>
      </c>
      <c r="K108" s="2">
        <f t="shared" si="32"/>
        <v>-0.018565835236162176</v>
      </c>
      <c r="L108" s="2">
        <f t="shared" si="26"/>
        <v>1.5118124425390511</v>
      </c>
      <c r="M108" s="2">
        <f t="shared" si="27"/>
        <v>-0.23623449351465542</v>
      </c>
      <c r="N108" s="2">
        <f t="shared" si="30"/>
        <v>-0.008723734281198325</v>
      </c>
      <c r="O108" s="2">
        <f t="shared" si="33"/>
        <v>903.0000000000001</v>
      </c>
      <c r="P108" s="2">
        <f t="shared" si="28"/>
        <v>902</v>
      </c>
    </row>
    <row r="109" spans="1:16" ht="12.75">
      <c r="A109" s="2">
        <f t="shared" si="18"/>
        <v>1</v>
      </c>
      <c r="B109" s="2">
        <f>IF(A109=B108,1,-1)</f>
        <v>1</v>
      </c>
      <c r="C109" s="2">
        <f t="shared" si="20"/>
        <v>902</v>
      </c>
      <c r="D109" s="2">
        <f t="shared" si="31"/>
        <v>1.049</v>
      </c>
      <c r="E109" s="2">
        <f t="shared" si="21"/>
        <v>21.15977574094383</v>
      </c>
      <c r="F109" s="2">
        <f t="shared" si="22"/>
        <v>85.30336153362298</v>
      </c>
      <c r="G109" s="2">
        <f>IF(A109=1,IF(B109=1,E109,F109),F108)</f>
        <v>21.15977574094383</v>
      </c>
      <c r="H109" s="2">
        <f>IF(A109=1,H108+G109*COS(M108),H108)</f>
        <v>179.79259573916517</v>
      </c>
      <c r="I109" s="2">
        <f t="shared" si="25"/>
        <v>883.8996676757906</v>
      </c>
      <c r="J109" s="2">
        <f t="shared" si="29"/>
        <v>1.370125640979481</v>
      </c>
      <c r="K109" s="2">
        <f t="shared" si="32"/>
        <v>-0.023420076556605718</v>
      </c>
      <c r="L109" s="2">
        <f t="shared" si="26"/>
        <v>1.523703365418589</v>
      </c>
      <c r="M109" s="2">
        <f t="shared" si="27"/>
        <v>-0.24776364719172328</v>
      </c>
      <c r="N109" s="2">
        <f t="shared" si="30"/>
        <v>-0.01152915367706786</v>
      </c>
      <c r="O109" s="2">
        <f t="shared" si="33"/>
        <v>901.9999999999999</v>
      </c>
      <c r="P109" s="2">
        <f t="shared" si="28"/>
        <v>901</v>
      </c>
    </row>
    <row r="110" spans="1:16" ht="12.75">
      <c r="A110" s="2">
        <f t="shared" si="18"/>
        <v>1</v>
      </c>
      <c r="B110" s="2">
        <f>IF(A110=B109,1,-1)</f>
        <v>1</v>
      </c>
      <c r="C110" s="2">
        <f t="shared" si="20"/>
        <v>901</v>
      </c>
      <c r="D110" s="2">
        <f t="shared" si="31"/>
        <v>1.0495</v>
      </c>
      <c r="E110" s="2">
        <f t="shared" si="21"/>
        <v>42.27679690331159</v>
      </c>
      <c r="F110" s="2">
        <f t="shared" si="22"/>
        <v>42.64750719226443</v>
      </c>
      <c r="G110" s="2">
        <f>IF(A110=1,IF(B110=1,E110,F110),F109)</f>
        <v>42.27679690331159</v>
      </c>
      <c r="H110" s="2">
        <f>IF(A110=1,H109+G110*COS(M109),H109)</f>
        <v>220.7783979706261</v>
      </c>
      <c r="I110" s="2">
        <f t="shared" si="25"/>
        <v>873.5318534487017</v>
      </c>
      <c r="J110" s="2">
        <f t="shared" si="29"/>
        <v>1.3232384011856193</v>
      </c>
      <c r="K110" s="2">
        <f t="shared" si="32"/>
        <v>-0.04688723979386178</v>
      </c>
      <c r="L110" s="2">
        <f t="shared" si="26"/>
        <v>1.5399263954935565</v>
      </c>
      <c r="M110" s="2">
        <f t="shared" si="27"/>
        <v>-0.27842785691061733</v>
      </c>
      <c r="N110" s="2">
        <f t="shared" si="30"/>
        <v>-0.030664209718894053</v>
      </c>
      <c r="O110" s="2">
        <f t="shared" si="33"/>
        <v>901.0000000000001</v>
      </c>
      <c r="P110" s="2">
        <f t="shared" si="28"/>
        <v>900</v>
      </c>
    </row>
    <row r="111" spans="1:16" ht="12.75">
      <c r="A111" s="2">
        <f t="shared" si="18"/>
        <v>-1</v>
      </c>
      <c r="B111" s="2">
        <f>IF(A111=B110,1,-1)</f>
        <v>-1</v>
      </c>
      <c r="C111" s="2">
        <f t="shared" si="20"/>
        <v>901</v>
      </c>
      <c r="D111" s="2">
        <f t="shared" si="31"/>
        <v>1.0495</v>
      </c>
      <c r="E111" s="2">
        <f t="shared" si="21"/>
        <v>2.092548356813495E-12</v>
      </c>
      <c r="F111" s="2">
        <f t="shared" si="22"/>
        <v>55.61878154518196</v>
      </c>
      <c r="G111" s="2">
        <f>IF(A111=1,IF(B111=1,E111,F111),F110)</f>
        <v>42.64750719226443</v>
      </c>
      <c r="H111" s="2">
        <f>IF(A111=1,H110+G111*COS(M110),H110)</f>
        <v>220.7783979706261</v>
      </c>
      <c r="I111" s="2">
        <f t="shared" si="25"/>
        <v>873.5318534487017</v>
      </c>
      <c r="J111" s="2">
        <f t="shared" si="29"/>
        <v>1.3232384011856193</v>
      </c>
      <c r="K111" s="2">
        <f t="shared" si="32"/>
        <v>0</v>
      </c>
      <c r="L111" s="2">
        <f t="shared" si="26"/>
        <v>1.5399263954935565</v>
      </c>
      <c r="M111" s="2">
        <f t="shared" si="27"/>
        <v>-0.27842785691061733</v>
      </c>
      <c r="N111" s="2">
        <f t="shared" si="30"/>
        <v>0</v>
      </c>
      <c r="O111" s="2">
        <f t="shared" si="33"/>
        <v>901.0000000000001</v>
      </c>
      <c r="P111" s="2">
        <f t="shared" si="28"/>
        <v>901</v>
      </c>
    </row>
    <row r="119" ht="12.75">
      <c r="A119" s="2" t="s">
        <v>10</v>
      </c>
    </row>
    <row r="120" ht="12.75">
      <c r="A120" s="2">
        <v>0</v>
      </c>
    </row>
    <row r="121" ht="12.75">
      <c r="A121" s="2">
        <v>1</v>
      </c>
    </row>
    <row r="122" ht="12.75">
      <c r="A122" s="2">
        <v>2</v>
      </c>
    </row>
    <row r="123" ht="12.75">
      <c r="A123" s="2">
        <v>3</v>
      </c>
    </row>
    <row r="124" ht="12.75">
      <c r="A124" s="2">
        <v>4</v>
      </c>
    </row>
    <row r="125" ht="12.75">
      <c r="A125" s="2">
        <v>5</v>
      </c>
    </row>
    <row r="126" ht="12.75">
      <c r="A126" s="2">
        <v>6</v>
      </c>
    </row>
    <row r="127" ht="12.75">
      <c r="A127" s="2">
        <v>7</v>
      </c>
    </row>
    <row r="128" ht="12.75">
      <c r="A128" s="2">
        <v>8</v>
      </c>
    </row>
    <row r="129" ht="12.75">
      <c r="A129" s="2">
        <v>9</v>
      </c>
    </row>
    <row r="130" ht="12.75">
      <c r="A130" s="2">
        <v>10</v>
      </c>
    </row>
    <row r="131" ht="12.75">
      <c r="A131" s="2">
        <v>11</v>
      </c>
    </row>
    <row r="132" ht="12.75">
      <c r="A132" s="2">
        <v>12</v>
      </c>
    </row>
    <row r="133" ht="12.75">
      <c r="A133" s="2">
        <v>13</v>
      </c>
    </row>
    <row r="134" ht="12.75">
      <c r="A134" s="2">
        <v>14</v>
      </c>
    </row>
    <row r="135" ht="12.75">
      <c r="A135" s="2">
        <v>15</v>
      </c>
    </row>
    <row r="136" ht="12.75">
      <c r="A136" s="2">
        <v>16</v>
      </c>
    </row>
    <row r="137" ht="12.75">
      <c r="A137" s="2">
        <v>17</v>
      </c>
    </row>
    <row r="138" ht="12.75">
      <c r="A138" s="2">
        <v>18</v>
      </c>
    </row>
    <row r="139" ht="12.75">
      <c r="A139" s="2">
        <v>19</v>
      </c>
    </row>
    <row r="140" ht="12.75">
      <c r="A140" s="2">
        <v>20</v>
      </c>
    </row>
    <row r="141" ht="12.75">
      <c r="A141" s="2">
        <v>21</v>
      </c>
    </row>
    <row r="142" ht="12.75">
      <c r="A142" s="2">
        <v>22</v>
      </c>
    </row>
    <row r="143" ht="12.75">
      <c r="A143" s="2">
        <v>23</v>
      </c>
    </row>
    <row r="144" ht="12.75">
      <c r="A144" s="2">
        <v>24</v>
      </c>
    </row>
    <row r="145" ht="12.75">
      <c r="A145" s="2">
        <v>25</v>
      </c>
    </row>
    <row r="146" ht="12.75">
      <c r="A146" s="2">
        <v>26</v>
      </c>
    </row>
    <row r="147" ht="12.75">
      <c r="A147" s="2">
        <v>27</v>
      </c>
    </row>
    <row r="148" ht="12.75">
      <c r="A148" s="2">
        <v>28</v>
      </c>
    </row>
    <row r="149" ht="12.75">
      <c r="A149" s="2">
        <v>29</v>
      </c>
    </row>
    <row r="150" ht="12.75">
      <c r="A150" s="2">
        <v>30</v>
      </c>
    </row>
    <row r="151" ht="12.75">
      <c r="A151" s="2">
        <v>31</v>
      </c>
    </row>
    <row r="152" ht="12.75">
      <c r="A152" s="2">
        <v>32</v>
      </c>
    </row>
    <row r="153" ht="12.75">
      <c r="A153" s="2">
        <v>33</v>
      </c>
    </row>
    <row r="154" ht="12.75">
      <c r="A154" s="2">
        <v>34</v>
      </c>
    </row>
    <row r="155" ht="12.75">
      <c r="A155" s="2">
        <v>35</v>
      </c>
    </row>
    <row r="156" ht="12.75">
      <c r="A156" s="2">
        <v>36</v>
      </c>
    </row>
    <row r="157" ht="12.75">
      <c r="A157" s="2">
        <v>37</v>
      </c>
    </row>
    <row r="158" ht="12.75">
      <c r="A158" s="2">
        <v>38</v>
      </c>
    </row>
    <row r="159" ht="12.75">
      <c r="A159" s="2">
        <v>39</v>
      </c>
    </row>
    <row r="160" ht="12.75">
      <c r="A160" s="2">
        <v>40</v>
      </c>
    </row>
    <row r="161" ht="12.75">
      <c r="A161" s="2">
        <v>41</v>
      </c>
    </row>
    <row r="162" ht="12.75">
      <c r="A162" s="2">
        <v>42</v>
      </c>
    </row>
    <row r="163" ht="12.75">
      <c r="A163" s="2">
        <v>43</v>
      </c>
    </row>
    <row r="164" ht="12.75">
      <c r="A164" s="2">
        <v>44</v>
      </c>
    </row>
    <row r="165" ht="12.75">
      <c r="A165" s="2">
        <v>45</v>
      </c>
    </row>
    <row r="166" ht="12.75">
      <c r="A166" s="2">
        <v>46</v>
      </c>
    </row>
    <row r="167" ht="12.75">
      <c r="A167" s="2">
        <v>47</v>
      </c>
    </row>
    <row r="168" ht="12.75">
      <c r="A168" s="2">
        <v>48</v>
      </c>
    </row>
    <row r="169" ht="12.75">
      <c r="A169" s="2">
        <v>49</v>
      </c>
    </row>
    <row r="170" ht="12.75">
      <c r="A170" s="2">
        <v>50</v>
      </c>
    </row>
    <row r="171" ht="12.75">
      <c r="A171" s="2">
        <v>51</v>
      </c>
    </row>
    <row r="172" ht="12.75">
      <c r="A172" s="2">
        <v>52</v>
      </c>
    </row>
    <row r="173" ht="12.75">
      <c r="A173" s="2">
        <v>53</v>
      </c>
    </row>
    <row r="174" ht="12.75">
      <c r="A174" s="2">
        <v>54</v>
      </c>
    </row>
    <row r="175" ht="12.75">
      <c r="A175" s="2">
        <v>55</v>
      </c>
    </row>
    <row r="176" ht="12.75">
      <c r="A176" s="2">
        <v>56</v>
      </c>
    </row>
    <row r="177" ht="12.75">
      <c r="A177" s="2">
        <v>57</v>
      </c>
    </row>
    <row r="178" ht="12.75">
      <c r="A178" s="2">
        <v>58</v>
      </c>
    </row>
    <row r="179" ht="12.75">
      <c r="A179" s="2">
        <v>59</v>
      </c>
    </row>
    <row r="180" ht="12.75">
      <c r="A180" s="2">
        <v>60</v>
      </c>
    </row>
    <row r="181" ht="12.75">
      <c r="A181" s="2">
        <v>61</v>
      </c>
    </row>
    <row r="182" ht="12.75">
      <c r="A182" s="2">
        <v>62</v>
      </c>
    </row>
    <row r="183" ht="12.75">
      <c r="A183" s="2">
        <v>63</v>
      </c>
    </row>
    <row r="184" ht="12.75">
      <c r="A184" s="2">
        <v>64</v>
      </c>
    </row>
    <row r="185" ht="12.75">
      <c r="A185" s="2">
        <v>65</v>
      </c>
    </row>
    <row r="186" ht="12.75">
      <c r="A186" s="2">
        <v>66</v>
      </c>
    </row>
    <row r="187" ht="12.75">
      <c r="A187" s="2">
        <v>67</v>
      </c>
    </row>
    <row r="188" ht="12.75">
      <c r="A188" s="2">
        <v>68</v>
      </c>
    </row>
    <row r="189" ht="12.75">
      <c r="A189" s="2">
        <v>69</v>
      </c>
    </row>
    <row r="190" ht="12.75">
      <c r="A190" s="2">
        <v>70</v>
      </c>
    </row>
    <row r="191" ht="12.75">
      <c r="A191" s="2">
        <v>71</v>
      </c>
    </row>
    <row r="192" ht="12.75">
      <c r="A192" s="2">
        <v>72</v>
      </c>
    </row>
    <row r="193" ht="12.75">
      <c r="A193" s="2">
        <v>73</v>
      </c>
    </row>
    <row r="194" ht="12.75">
      <c r="A194" s="2">
        <v>74</v>
      </c>
    </row>
    <row r="195" ht="12.75">
      <c r="A195" s="2">
        <v>75</v>
      </c>
    </row>
    <row r="196" ht="12.75">
      <c r="A196" s="2">
        <v>76</v>
      </c>
    </row>
    <row r="197" ht="12.75">
      <c r="A197" s="2">
        <v>77</v>
      </c>
    </row>
    <row r="198" ht="12.75">
      <c r="A198" s="2">
        <v>78</v>
      </c>
    </row>
    <row r="199" ht="12.75">
      <c r="A199" s="2">
        <v>79</v>
      </c>
    </row>
    <row r="200" ht="12.75">
      <c r="A200" s="2">
        <v>80</v>
      </c>
    </row>
    <row r="201" ht="12.75">
      <c r="A201" s="2">
        <v>81</v>
      </c>
    </row>
    <row r="202" ht="12.75">
      <c r="A202" s="2">
        <v>82</v>
      </c>
    </row>
    <row r="203" ht="12.75">
      <c r="A203" s="2">
        <v>83</v>
      </c>
    </row>
    <row r="204" ht="12.75">
      <c r="A204" s="2">
        <v>84</v>
      </c>
    </row>
    <row r="205" ht="12.75">
      <c r="A205" s="2">
        <v>85</v>
      </c>
    </row>
    <row r="206" ht="12.75">
      <c r="A206" s="2">
        <v>86</v>
      </c>
    </row>
    <row r="207" ht="12.75">
      <c r="A207" s="2">
        <v>87</v>
      </c>
    </row>
    <row r="208" ht="12.75">
      <c r="A208" s="2">
        <v>88</v>
      </c>
    </row>
    <row r="209" ht="12.75">
      <c r="A209" s="2">
        <v>89</v>
      </c>
    </row>
    <row r="210" ht="12.75">
      <c r="A210" s="2">
        <v>90</v>
      </c>
    </row>
    <row r="211" ht="12.75">
      <c r="A211" s="2">
        <v>91</v>
      </c>
    </row>
    <row r="212" ht="12.75">
      <c r="A212" s="2">
        <v>92</v>
      </c>
    </row>
    <row r="213" ht="12.75">
      <c r="A213" s="2">
        <v>93</v>
      </c>
    </row>
    <row r="214" ht="12.75">
      <c r="A214" s="2">
        <v>94</v>
      </c>
    </row>
    <row r="215" ht="12.75">
      <c r="A215" s="2">
        <v>95</v>
      </c>
    </row>
    <row r="216" ht="12.75">
      <c r="A216" s="2">
        <v>96</v>
      </c>
    </row>
    <row r="217" ht="12.75">
      <c r="A217" s="2">
        <v>97</v>
      </c>
    </row>
    <row r="218" ht="12.75">
      <c r="A218" s="2">
        <v>98</v>
      </c>
    </row>
    <row r="219" ht="12.75">
      <c r="A219" s="2">
        <v>99</v>
      </c>
    </row>
    <row r="220" ht="12.75">
      <c r="A220" s="2">
        <v>100</v>
      </c>
    </row>
    <row r="221" ht="12.75">
      <c r="A221" s="2">
        <v>101</v>
      </c>
    </row>
    <row r="222" ht="12.75">
      <c r="A222" s="2">
        <v>102</v>
      </c>
    </row>
    <row r="223" ht="12.75">
      <c r="A223" s="2">
        <v>103</v>
      </c>
    </row>
    <row r="224" ht="12.75">
      <c r="A224" s="2">
        <v>104</v>
      </c>
    </row>
    <row r="225" ht="12.75">
      <c r="A225" s="2">
        <v>105</v>
      </c>
    </row>
    <row r="226" ht="12.75">
      <c r="A226" s="2">
        <v>106</v>
      </c>
    </row>
    <row r="227" ht="12.75">
      <c r="A227" s="2">
        <v>107</v>
      </c>
    </row>
    <row r="228" ht="12.75">
      <c r="A228" s="2">
        <v>108</v>
      </c>
    </row>
    <row r="229" ht="12.75">
      <c r="A229" s="2">
        <v>109</v>
      </c>
    </row>
    <row r="230" ht="12.75">
      <c r="A230" s="2">
        <v>110</v>
      </c>
    </row>
    <row r="231" ht="12.75">
      <c r="A231" s="2">
        <v>111</v>
      </c>
    </row>
    <row r="232" ht="12.75">
      <c r="A232" s="2">
        <v>112</v>
      </c>
    </row>
    <row r="233" ht="12.75">
      <c r="A233" s="2">
        <v>113</v>
      </c>
    </row>
    <row r="234" ht="12.75">
      <c r="A234" s="2">
        <v>114</v>
      </c>
    </row>
    <row r="235" ht="12.75">
      <c r="A235" s="2">
        <v>115</v>
      </c>
    </row>
    <row r="236" ht="12.75">
      <c r="A236" s="2">
        <v>116</v>
      </c>
    </row>
    <row r="237" ht="12.75">
      <c r="A237" s="2">
        <v>117</v>
      </c>
    </row>
    <row r="238" ht="12.75">
      <c r="A238" s="2">
        <v>118</v>
      </c>
    </row>
    <row r="239" ht="12.75">
      <c r="A239" s="2">
        <v>119</v>
      </c>
    </row>
    <row r="240" ht="12.75">
      <c r="A240" s="2">
        <v>120</v>
      </c>
    </row>
    <row r="241" ht="12.75">
      <c r="A241" s="2">
        <v>121</v>
      </c>
    </row>
    <row r="242" ht="12.75">
      <c r="A242" s="2">
        <v>122</v>
      </c>
    </row>
    <row r="243" ht="12.75">
      <c r="A243" s="2">
        <v>123</v>
      </c>
    </row>
    <row r="244" ht="12.75">
      <c r="A244" s="2">
        <v>124</v>
      </c>
    </row>
    <row r="245" ht="12.75">
      <c r="A245" s="2">
        <v>125</v>
      </c>
    </row>
    <row r="246" ht="12.75">
      <c r="A246" s="2">
        <v>126</v>
      </c>
    </row>
    <row r="247" ht="12.75">
      <c r="A247" s="2">
        <v>127</v>
      </c>
    </row>
    <row r="248" ht="12.75">
      <c r="A248" s="2">
        <v>128</v>
      </c>
    </row>
    <row r="249" ht="12.75">
      <c r="A249" s="2">
        <v>129</v>
      </c>
    </row>
    <row r="250" ht="12.75">
      <c r="A250" s="2">
        <v>130</v>
      </c>
    </row>
    <row r="251" ht="12.75">
      <c r="A251" s="2">
        <v>131</v>
      </c>
    </row>
    <row r="252" ht="12.75">
      <c r="A252" s="2">
        <v>132</v>
      </c>
    </row>
    <row r="253" ht="12.75">
      <c r="A253" s="2">
        <v>133</v>
      </c>
    </row>
    <row r="254" ht="12.75">
      <c r="A254" s="2">
        <v>134</v>
      </c>
    </row>
    <row r="255" ht="12.75">
      <c r="A255" s="2">
        <v>135</v>
      </c>
    </row>
    <row r="256" ht="12.75">
      <c r="A256" s="2">
        <v>136</v>
      </c>
    </row>
    <row r="257" ht="12.75">
      <c r="A257" s="2">
        <v>137</v>
      </c>
    </row>
    <row r="258" ht="12.75">
      <c r="A258" s="2">
        <v>138</v>
      </c>
    </row>
    <row r="259" ht="12.75">
      <c r="A259" s="2">
        <v>139</v>
      </c>
    </row>
    <row r="260" ht="12.75">
      <c r="A260" s="2">
        <v>140</v>
      </c>
    </row>
    <row r="261" ht="12.75">
      <c r="A261" s="2">
        <v>141</v>
      </c>
    </row>
    <row r="262" ht="12.75">
      <c r="A262" s="2">
        <v>142</v>
      </c>
    </row>
    <row r="263" ht="12.75">
      <c r="A263" s="2">
        <v>143</v>
      </c>
    </row>
    <row r="264" ht="12.75">
      <c r="A264" s="2">
        <v>144</v>
      </c>
    </row>
    <row r="265" ht="12.75">
      <c r="A265" s="2">
        <v>145</v>
      </c>
    </row>
    <row r="266" ht="12.75">
      <c r="A266" s="2">
        <v>146</v>
      </c>
    </row>
    <row r="267" ht="12.75">
      <c r="A267" s="2">
        <v>147</v>
      </c>
    </row>
    <row r="268" ht="12.75">
      <c r="A268" s="2">
        <v>148</v>
      </c>
    </row>
    <row r="269" ht="12.75">
      <c r="A269" s="2">
        <v>149</v>
      </c>
    </row>
    <row r="270" ht="12.75">
      <c r="A270" s="2">
        <v>150</v>
      </c>
    </row>
    <row r="271" ht="12.75">
      <c r="A271" s="2">
        <v>151</v>
      </c>
    </row>
    <row r="272" ht="12.75">
      <c r="A272" s="2">
        <v>152</v>
      </c>
    </row>
    <row r="273" ht="12.75">
      <c r="A273" s="2">
        <v>153</v>
      </c>
    </row>
    <row r="274" ht="12.75">
      <c r="A274" s="2">
        <v>154</v>
      </c>
    </row>
    <row r="275" ht="12.75">
      <c r="A275" s="2">
        <v>155</v>
      </c>
    </row>
    <row r="276" ht="12.75">
      <c r="A276" s="2">
        <v>156</v>
      </c>
    </row>
    <row r="277" ht="12.75">
      <c r="A277" s="2">
        <v>157</v>
      </c>
    </row>
    <row r="278" ht="12.75">
      <c r="A278" s="2">
        <v>158</v>
      </c>
    </row>
    <row r="279" ht="12.75">
      <c r="A279" s="2">
        <v>159</v>
      </c>
    </row>
    <row r="280" ht="12.75">
      <c r="A280" s="2">
        <v>160</v>
      </c>
    </row>
    <row r="281" ht="12.75">
      <c r="A281" s="2">
        <v>161</v>
      </c>
    </row>
    <row r="282" ht="12.75">
      <c r="A282" s="2">
        <v>162</v>
      </c>
    </row>
    <row r="283" ht="12.75">
      <c r="A283" s="2">
        <v>163</v>
      </c>
    </row>
    <row r="284" ht="12.75">
      <c r="A284" s="2">
        <v>164</v>
      </c>
    </row>
    <row r="285" ht="12.75">
      <c r="A285" s="2">
        <v>165</v>
      </c>
    </row>
    <row r="286" ht="12.75">
      <c r="A286" s="2">
        <v>166</v>
      </c>
    </row>
    <row r="287" ht="12.75">
      <c r="A287" s="2">
        <v>167</v>
      </c>
    </row>
    <row r="288" ht="12.75">
      <c r="A288" s="2">
        <v>168</v>
      </c>
    </row>
    <row r="289" ht="12.75">
      <c r="A289" s="2">
        <v>169</v>
      </c>
    </row>
    <row r="290" ht="12.75">
      <c r="A290" s="2">
        <v>170</v>
      </c>
    </row>
    <row r="291" ht="12.75">
      <c r="A291" s="2">
        <v>171</v>
      </c>
    </row>
    <row r="292" ht="12.75">
      <c r="A292" s="2">
        <v>172</v>
      </c>
    </row>
    <row r="293" ht="12.75">
      <c r="A293" s="2">
        <v>173</v>
      </c>
    </row>
    <row r="294" ht="12.75">
      <c r="A294" s="2">
        <v>174</v>
      </c>
    </row>
    <row r="295" ht="12.75">
      <c r="A295" s="2">
        <v>175</v>
      </c>
    </row>
    <row r="296" ht="12.75">
      <c r="A296" s="2">
        <v>176</v>
      </c>
    </row>
    <row r="297" ht="12.75">
      <c r="A297" s="2">
        <v>177</v>
      </c>
    </row>
    <row r="298" ht="12.75">
      <c r="A298" s="2">
        <v>178</v>
      </c>
    </row>
    <row r="299" ht="12.75">
      <c r="A299" s="2">
        <v>179</v>
      </c>
    </row>
    <row r="300" ht="12.75">
      <c r="A300" s="2">
        <v>180</v>
      </c>
    </row>
    <row r="301" ht="12.75">
      <c r="A301" s="2">
        <v>181</v>
      </c>
    </row>
    <row r="302" ht="12.75">
      <c r="A302" s="2">
        <v>182</v>
      </c>
    </row>
    <row r="303" ht="12.75">
      <c r="A303" s="2">
        <v>183</v>
      </c>
    </row>
    <row r="304" ht="12.75">
      <c r="A304" s="2">
        <v>184</v>
      </c>
    </row>
    <row r="305" ht="12.75">
      <c r="A305" s="2">
        <v>185</v>
      </c>
    </row>
    <row r="306" ht="12.75">
      <c r="A306" s="2">
        <v>186</v>
      </c>
    </row>
    <row r="307" ht="12.75">
      <c r="A307" s="2">
        <v>187</v>
      </c>
    </row>
    <row r="308" ht="12.75">
      <c r="A308" s="2">
        <v>188</v>
      </c>
    </row>
    <row r="309" ht="12.75">
      <c r="A309" s="2">
        <v>189</v>
      </c>
    </row>
    <row r="310" ht="12.75">
      <c r="A310" s="2">
        <v>190</v>
      </c>
    </row>
    <row r="311" ht="12.75">
      <c r="A311" s="2">
        <v>191</v>
      </c>
    </row>
    <row r="312" ht="12.75">
      <c r="A312" s="2">
        <v>192</v>
      </c>
    </row>
    <row r="313" ht="12.75">
      <c r="A313" s="2">
        <v>193</v>
      </c>
    </row>
    <row r="314" ht="12.75">
      <c r="A314" s="2">
        <v>194</v>
      </c>
    </row>
    <row r="315" ht="12.75">
      <c r="A315" s="2">
        <v>195</v>
      </c>
    </row>
    <row r="316" ht="12.75">
      <c r="A316" s="2">
        <v>196</v>
      </c>
    </row>
    <row r="317" ht="12.75">
      <c r="A317" s="2">
        <v>197</v>
      </c>
    </row>
    <row r="318" ht="12.75">
      <c r="A318" s="2">
        <v>198</v>
      </c>
    </row>
    <row r="319" ht="12.75">
      <c r="A319" s="2">
        <v>199</v>
      </c>
    </row>
    <row r="320" ht="12.75">
      <c r="A320" s="2">
        <v>200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1"/>
  <sheetViews>
    <sheetView workbookViewId="0" topLeftCell="A1">
      <pane ySplit="9" topLeftCell="BM10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6.00390625" style="2" customWidth="1"/>
    <col min="4" max="4" width="6.7109375" style="2" customWidth="1"/>
    <col min="5" max="5" width="8.421875" style="2" customWidth="1"/>
    <col min="6" max="6" width="6.140625" style="2" customWidth="1"/>
    <col min="7" max="7" width="5.8515625" style="2" customWidth="1"/>
    <col min="8" max="8" width="6.421875" style="2" customWidth="1"/>
    <col min="9" max="9" width="6.140625" style="2" customWidth="1"/>
    <col min="10" max="10" width="6.57421875" style="2" customWidth="1"/>
    <col min="11" max="11" width="7.421875" style="2" customWidth="1"/>
    <col min="12" max="12" width="6.7109375" style="2" customWidth="1"/>
    <col min="13" max="13" width="7.7109375" style="2" customWidth="1"/>
    <col min="14" max="15" width="7.57421875" style="2" customWidth="1"/>
    <col min="16" max="16" width="6.140625" style="2" customWidth="1"/>
    <col min="17" max="17" width="5.8515625" style="2" customWidth="1"/>
    <col min="18" max="19" width="7.7109375" style="2" customWidth="1"/>
    <col min="20" max="20" width="5.28125" style="2" customWidth="1"/>
    <col min="21" max="21" width="5.7109375" style="2" customWidth="1"/>
    <col min="22" max="16384" width="9.140625" style="2" customWidth="1"/>
  </cols>
  <sheetData>
    <row r="1" spans="1:13" ht="12.75">
      <c r="A1" s="24" t="s">
        <v>35</v>
      </c>
      <c r="B1" s="25"/>
      <c r="C1" s="25"/>
      <c r="D1" s="25"/>
      <c r="E1" s="26"/>
      <c r="G1" s="27" t="s">
        <v>36</v>
      </c>
      <c r="H1" s="28"/>
      <c r="K1" s="24" t="s">
        <v>37</v>
      </c>
      <c r="L1" s="25"/>
      <c r="M1" s="26"/>
    </row>
    <row r="2" spans="1:13" ht="12.75">
      <c r="A2" s="9" t="s">
        <v>0</v>
      </c>
      <c r="D2" s="2" t="s">
        <v>31</v>
      </c>
      <c r="E2" s="10">
        <v>1000</v>
      </c>
      <c r="G2" s="13" t="s">
        <v>24</v>
      </c>
      <c r="H2" s="14">
        <v>-1000</v>
      </c>
      <c r="K2" s="9"/>
      <c r="L2" s="2" t="s">
        <v>20</v>
      </c>
      <c r="M2" s="4" t="s">
        <v>21</v>
      </c>
    </row>
    <row r="3" spans="1:13" ht="12.75">
      <c r="A3" s="9" t="s">
        <v>1</v>
      </c>
      <c r="D3" s="2" t="s">
        <v>32</v>
      </c>
      <c r="E3" s="10">
        <v>1</v>
      </c>
      <c r="G3" s="13" t="s">
        <v>23</v>
      </c>
      <c r="H3" s="14">
        <v>960</v>
      </c>
      <c r="J3" s="3"/>
      <c r="K3" s="19" t="s">
        <v>18</v>
      </c>
      <c r="L3" s="2">
        <f>L111</f>
        <v>1.3960398412905342</v>
      </c>
      <c r="M3" s="4">
        <f>DEGREES(L3)</f>
        <v>79.98719093806089</v>
      </c>
    </row>
    <row r="4" spans="1:13" ht="12.75">
      <c r="A4" s="9" t="s">
        <v>2</v>
      </c>
      <c r="D4" s="2" t="s">
        <v>33</v>
      </c>
      <c r="E4" s="10">
        <v>900</v>
      </c>
      <c r="F4" s="3"/>
      <c r="G4" s="15" t="s">
        <v>22</v>
      </c>
      <c r="H4" s="14">
        <v>0</v>
      </c>
      <c r="K4" s="20" t="s">
        <v>27</v>
      </c>
      <c r="L4" s="5">
        <f>J111</f>
        <v>1.0691866391245557</v>
      </c>
      <c r="M4" s="17">
        <f>DEGREES(L4)</f>
        <v>61.25988193361406</v>
      </c>
    </row>
    <row r="5" spans="1:13" ht="12.75">
      <c r="A5" s="9" t="s">
        <v>3</v>
      </c>
      <c r="D5" s="2" t="s">
        <v>34</v>
      </c>
      <c r="E5" s="10">
        <v>1.05</v>
      </c>
      <c r="F5" s="3"/>
      <c r="G5" s="21" t="s">
        <v>17</v>
      </c>
      <c r="H5" s="22">
        <f>IF(A11=1,SQRT((H2+(E11+F11)/2*COS(H4))^2+(H3+(E11+F11)/2*SIN(H4))^2),-1)</f>
        <v>960</v>
      </c>
      <c r="K5" s="16" t="s">
        <v>38</v>
      </c>
      <c r="L5" s="18" t="str">
        <f>IF(B111=1,"hit","missed")</f>
        <v>missed</v>
      </c>
      <c r="M5" s="17" t="s">
        <v>39</v>
      </c>
    </row>
    <row r="6" spans="1:6" ht="12.75">
      <c r="A6" s="9" t="s">
        <v>7</v>
      </c>
      <c r="D6" s="2" t="s">
        <v>8</v>
      </c>
      <c r="E6" s="10">
        <v>100</v>
      </c>
      <c r="F6" s="3"/>
    </row>
    <row r="7" spans="1:17" ht="12.75">
      <c r="A7" s="11" t="s">
        <v>40</v>
      </c>
      <c r="B7" s="5"/>
      <c r="C7" s="5"/>
      <c r="D7" s="5" t="s">
        <v>13</v>
      </c>
      <c r="E7" s="12">
        <f>(E2-E4)/E6</f>
        <v>1</v>
      </c>
      <c r="F7" s="3"/>
      <c r="Q7" s="5"/>
    </row>
    <row r="8" spans="5:6" ht="12.75">
      <c r="E8" s="3"/>
      <c r="F8" s="3"/>
    </row>
    <row r="9" spans="1:16" ht="12.75">
      <c r="A9" s="6" t="s">
        <v>15</v>
      </c>
      <c r="B9" s="6" t="s">
        <v>16</v>
      </c>
      <c r="C9" s="6" t="s">
        <v>4</v>
      </c>
      <c r="D9" s="6" t="s">
        <v>10</v>
      </c>
      <c r="E9" s="6" t="s">
        <v>25</v>
      </c>
      <c r="F9" s="6" t="s">
        <v>26</v>
      </c>
      <c r="G9" s="6" t="s">
        <v>9</v>
      </c>
      <c r="H9" s="7" t="s">
        <v>5</v>
      </c>
      <c r="I9" s="7" t="s">
        <v>6</v>
      </c>
      <c r="J9" s="8" t="s">
        <v>27</v>
      </c>
      <c r="K9" s="8" t="s">
        <v>28</v>
      </c>
      <c r="L9" s="6" t="s">
        <v>18</v>
      </c>
      <c r="M9" s="8" t="s">
        <v>29</v>
      </c>
      <c r="N9" s="8" t="s">
        <v>30</v>
      </c>
      <c r="O9" s="6" t="s">
        <v>19</v>
      </c>
      <c r="P9" s="6" t="s">
        <v>14</v>
      </c>
    </row>
    <row r="10" spans="1:16" ht="12.75">
      <c r="A10" s="2">
        <v>1</v>
      </c>
      <c r="B10" s="2">
        <v>1</v>
      </c>
      <c r="C10" s="2">
        <f>SQRT(H10^2+I10^2)</f>
        <v>1386.2178760930765</v>
      </c>
      <c r="H10" s="1">
        <f>H2</f>
        <v>-1000</v>
      </c>
      <c r="I10" s="1">
        <f>H3</f>
        <v>960</v>
      </c>
      <c r="M10" s="1">
        <f>H4</f>
        <v>0</v>
      </c>
      <c r="O10" s="2">
        <f>SQRT(H10^2+I10^2)</f>
        <v>1386.2178760930765</v>
      </c>
      <c r="P10" s="2">
        <f>E2</f>
        <v>1000</v>
      </c>
    </row>
    <row r="11" spans="1:16" ht="12.75">
      <c r="A11" s="2">
        <f aca="true" t="shared" si="0" ref="A11:A74">IF((H10*COS(M10)+I10*SIN(M10))^2-(H10^2+I10^2-P10^2)&gt;0,1,-1)</f>
        <v>1</v>
      </c>
      <c r="B11" s="2">
        <f aca="true" t="shared" si="1" ref="B11:B74">IF(A11=B10,1,-1)</f>
        <v>1</v>
      </c>
      <c r="C11" s="2">
        <f aca="true" t="shared" si="2" ref="C11:C74">IF(A11=1,P10,C10)</f>
        <v>1000</v>
      </c>
      <c r="D11" s="2">
        <f>IF(C11&lt;=$E$2,((C11-$E$4)*($E$3-$E$5)/($E$2-$E$4)+$E$5),1)</f>
        <v>1</v>
      </c>
      <c r="E11" s="2">
        <f aca="true" t="shared" si="3" ref="E11:E74">-(H10*COS(M10)+I10*SIN(M10))-SQRT((H10*COS(M10)+I10*SIN(M10))^2-(H10^2+I10^2-C11^2))</f>
        <v>720</v>
      </c>
      <c r="F11" s="2">
        <f aca="true" t="shared" si="4" ref="F11:F74">-(H10*COS(M10)+I10*SIN(M10))+SQRT((H10*COS(M10)+I10*SIN(M10))^2-(H10^2+I10^2-C11^2))</f>
        <v>1280</v>
      </c>
      <c r="G11" s="2">
        <f aca="true" t="shared" si="5" ref="G11:G74">IF(A11=1,IF(B11=1,E11,F11),F10)</f>
        <v>720</v>
      </c>
      <c r="H11" s="2">
        <f aca="true" t="shared" si="6" ref="H11:H74">IF(A11=1,H10+G11*COS(M10),H10)</f>
        <v>-280</v>
      </c>
      <c r="I11" s="2">
        <f aca="true" t="shared" si="7" ref="I11:I74">IF(A11=1,I10+G11*SIN(M10),I10)</f>
        <v>960</v>
      </c>
      <c r="J11" s="2">
        <f>ATAN2(H11,I11)</f>
        <v>1.8545904360032244</v>
      </c>
      <c r="K11" s="2">
        <f>J11-J10</f>
        <v>1.8545904360032244</v>
      </c>
      <c r="L11" s="2">
        <f aca="true" t="shared" si="8" ref="L11:L42">ASIN($H$5/(D11*C11))</f>
        <v>1.2870022175865685</v>
      </c>
      <c r="M11" s="2">
        <f aca="true" t="shared" si="9" ref="M11:M74">IF(C11&lt;=$E$2,IF(A11=1,IF(B11=1,L11+ATAN2(H11,I11)-PI(),-L11+ATAN2(H11,I11)),M10),M10)</f>
        <v>0</v>
      </c>
      <c r="N11" s="2">
        <f>M11-M10</f>
        <v>0</v>
      </c>
      <c r="O11" s="2">
        <f>SQRT(H11^2+I11^2)</f>
        <v>1000</v>
      </c>
      <c r="P11" s="2">
        <f aca="true" t="shared" si="10" ref="P11:P42">P10-B11*$E$7</f>
        <v>999</v>
      </c>
    </row>
    <row r="12" spans="1:16" ht="12.75">
      <c r="A12" s="2">
        <f t="shared" si="0"/>
        <v>1</v>
      </c>
      <c r="B12" s="2">
        <f t="shared" si="1"/>
        <v>1</v>
      </c>
      <c r="C12" s="2">
        <f t="shared" si="2"/>
        <v>999</v>
      </c>
      <c r="D12" s="2">
        <f>IF(C12&lt;=$E$2,((C12-$E$4)*($E$3-$E$5)/($E$2-$E$4)+$E$5),1)</f>
        <v>1.0005</v>
      </c>
      <c r="E12" s="2">
        <f t="shared" si="3"/>
        <v>3.592691847700962</v>
      </c>
      <c r="F12" s="2">
        <f t="shared" si="4"/>
        <v>556.407308152299</v>
      </c>
      <c r="G12" s="2">
        <f t="shared" si="5"/>
        <v>3.592691847700962</v>
      </c>
      <c r="H12" s="2">
        <f t="shared" si="6"/>
        <v>-276.40730815229904</v>
      </c>
      <c r="I12" s="2">
        <f t="shared" si="7"/>
        <v>960</v>
      </c>
      <c r="J12" s="2">
        <f aca="true" t="shared" si="11" ref="J12:J75">ATAN2(H12,I12)</f>
        <v>1.8511379925343356</v>
      </c>
      <c r="K12" s="2">
        <f>J12-J11</f>
        <v>-0.003452443468888733</v>
      </c>
      <c r="L12" s="2">
        <f t="shared" si="8"/>
        <v>1.288724160732679</v>
      </c>
      <c r="M12" s="2">
        <f t="shared" si="9"/>
        <v>-0.0017305003227785498</v>
      </c>
      <c r="N12" s="2">
        <f aca="true" t="shared" si="12" ref="N12:N75">M12-M11</f>
        <v>-0.0017305003227785498</v>
      </c>
      <c r="O12" s="2">
        <f>SQRT(H12^2+I12^2)</f>
        <v>999</v>
      </c>
      <c r="P12" s="2">
        <f t="shared" si="10"/>
        <v>998</v>
      </c>
    </row>
    <row r="13" spans="1:16" ht="12.75">
      <c r="A13" s="2">
        <f t="shared" si="0"/>
        <v>1</v>
      </c>
      <c r="B13" s="2">
        <f t="shared" si="1"/>
        <v>1</v>
      </c>
      <c r="C13" s="2">
        <f t="shared" si="2"/>
        <v>998</v>
      </c>
      <c r="D13" s="2">
        <f aca="true" t="shared" si="13" ref="D13:D76">IF(C13&lt;=$E$2,((C13-$E$4)*($E$3-$E$5)/($E$2-$E$4)+$E$5),1)</f>
        <v>1.0010000000000001</v>
      </c>
      <c r="E13" s="2">
        <f t="shared" si="3"/>
        <v>3.6143356409980356</v>
      </c>
      <c r="F13" s="2">
        <f t="shared" si="4"/>
        <v>552.5220118872392</v>
      </c>
      <c r="G13" s="2">
        <f t="shared" si="5"/>
        <v>3.6143356409980356</v>
      </c>
      <c r="H13" s="2">
        <f t="shared" si="6"/>
        <v>-272.7929779231011</v>
      </c>
      <c r="I13" s="2">
        <f t="shared" si="7"/>
        <v>959.9937453941284</v>
      </c>
      <c r="J13" s="2">
        <f t="shared" si="11"/>
        <v>1.8476595289054198</v>
      </c>
      <c r="K13" s="2">
        <f aca="true" t="shared" si="14" ref="K13:K76">J13-J12</f>
        <v>-0.0034784636289157955</v>
      </c>
      <c r="L13" s="2">
        <f t="shared" si="8"/>
        <v>1.290461614377313</v>
      </c>
      <c r="M13" s="2">
        <f t="shared" si="9"/>
        <v>-0.003471510307059944</v>
      </c>
      <c r="N13" s="2">
        <f t="shared" si="12"/>
        <v>-0.0017410099842813942</v>
      </c>
      <c r="O13" s="2">
        <f aca="true" t="shared" si="15" ref="O13:O76">SQRT(H13^2+I13^2)</f>
        <v>998.0000000000001</v>
      </c>
      <c r="P13" s="2">
        <f t="shared" si="10"/>
        <v>997</v>
      </c>
    </row>
    <row r="14" spans="1:16" ht="12.75">
      <c r="A14" s="2">
        <f t="shared" si="0"/>
        <v>1</v>
      </c>
      <c r="B14" s="2">
        <f t="shared" si="1"/>
        <v>1</v>
      </c>
      <c r="C14" s="2">
        <f t="shared" si="2"/>
        <v>997</v>
      </c>
      <c r="D14" s="2">
        <f t="shared" si="13"/>
        <v>1.0015</v>
      </c>
      <c r="E14" s="2">
        <f t="shared" si="3"/>
        <v>3.6364533975542486</v>
      </c>
      <c r="F14" s="2">
        <f t="shared" si="4"/>
        <v>548.6114578951833</v>
      </c>
      <c r="G14" s="2">
        <f t="shared" si="5"/>
        <v>3.6364533975542486</v>
      </c>
      <c r="H14" s="2">
        <f t="shared" si="6"/>
        <v>-269.15654643767266</v>
      </c>
      <c r="I14" s="2">
        <f t="shared" si="7"/>
        <v>959.9811214340338</v>
      </c>
      <c r="J14" s="2">
        <f t="shared" si="11"/>
        <v>1.8441545099460646</v>
      </c>
      <c r="K14" s="2">
        <f t="shared" si="14"/>
        <v>-0.0035050189593552883</v>
      </c>
      <c r="L14" s="2">
        <f t="shared" si="8"/>
        <v>1.2922148794392536</v>
      </c>
      <c r="M14" s="2">
        <f t="shared" si="9"/>
        <v>-0.005223264204475164</v>
      </c>
      <c r="N14" s="2">
        <f t="shared" si="12"/>
        <v>-0.0017517538974152203</v>
      </c>
      <c r="O14" s="2">
        <f t="shared" si="15"/>
        <v>997</v>
      </c>
      <c r="P14" s="2">
        <f t="shared" si="10"/>
        <v>996</v>
      </c>
    </row>
    <row r="15" spans="1:16" ht="12.75">
      <c r="A15" s="2">
        <f t="shared" si="0"/>
        <v>1</v>
      </c>
      <c r="B15" s="2">
        <f t="shared" si="1"/>
        <v>1</v>
      </c>
      <c r="C15" s="2">
        <f t="shared" si="2"/>
        <v>996</v>
      </c>
      <c r="D15" s="2">
        <f t="shared" si="13"/>
        <v>1.002</v>
      </c>
      <c r="E15" s="2">
        <f t="shared" si="3"/>
        <v>3.6590619907792643</v>
      </c>
      <c r="F15" s="2">
        <f t="shared" si="4"/>
        <v>544.6751120976656</v>
      </c>
      <c r="G15" s="2">
        <f t="shared" si="5"/>
        <v>3.6590619907792643</v>
      </c>
      <c r="H15" s="2">
        <f t="shared" si="6"/>
        <v>-265.4975343609391</v>
      </c>
      <c r="I15" s="2">
        <f t="shared" si="7"/>
        <v>959.9620092734202</v>
      </c>
      <c r="J15" s="2">
        <f t="shared" si="11"/>
        <v>1.840622381787774</v>
      </c>
      <c r="K15" s="2">
        <f t="shared" si="14"/>
        <v>-0.003532128158290515</v>
      </c>
      <c r="L15" s="2">
        <f t="shared" si="8"/>
        <v>1.2939842671804547</v>
      </c>
      <c r="M15" s="2">
        <f t="shared" si="9"/>
        <v>-0.006986004621564401</v>
      </c>
      <c r="N15" s="2">
        <f t="shared" si="12"/>
        <v>-0.001762740417089237</v>
      </c>
      <c r="O15" s="2">
        <f t="shared" si="15"/>
        <v>996.0000000000001</v>
      </c>
      <c r="P15" s="2">
        <f t="shared" si="10"/>
        <v>995</v>
      </c>
    </row>
    <row r="16" spans="1:16" ht="12.75">
      <c r="A16" s="2">
        <f t="shared" si="0"/>
        <v>1</v>
      </c>
      <c r="B16" s="2">
        <f t="shared" si="1"/>
        <v>1</v>
      </c>
      <c r="C16" s="2">
        <f t="shared" si="2"/>
        <v>995</v>
      </c>
      <c r="D16" s="2">
        <f t="shared" si="13"/>
        <v>1.0025</v>
      </c>
      <c r="E16" s="2">
        <f t="shared" si="3"/>
        <v>3.6821791436277067</v>
      </c>
      <c r="F16" s="2">
        <f t="shared" si="4"/>
        <v>540.7124211883317</v>
      </c>
      <c r="G16" s="2">
        <f t="shared" si="5"/>
        <v>3.6821791436277067</v>
      </c>
      <c r="H16" s="2">
        <f t="shared" si="6"/>
        <v>-261.81544506996113</v>
      </c>
      <c r="I16" s="2">
        <f t="shared" si="7"/>
        <v>959.9362857621428</v>
      </c>
      <c r="J16" s="2">
        <f t="shared" si="11"/>
        <v>1.8370625709300492</v>
      </c>
      <c r="K16" s="2">
        <f t="shared" si="14"/>
        <v>-0.003559810857724832</v>
      </c>
      <c r="L16" s="2">
        <f t="shared" si="8"/>
        <v>1.2957700997166868</v>
      </c>
      <c r="M16" s="2">
        <f t="shared" si="9"/>
        <v>-0.008759982943057132</v>
      </c>
      <c r="N16" s="2">
        <f t="shared" si="12"/>
        <v>-0.0017739783214927307</v>
      </c>
      <c r="O16" s="2">
        <f t="shared" si="15"/>
        <v>995.0000000000001</v>
      </c>
      <c r="P16" s="2">
        <f t="shared" si="10"/>
        <v>994</v>
      </c>
    </row>
    <row r="17" spans="1:16" ht="12.75">
      <c r="A17" s="2">
        <f t="shared" si="0"/>
        <v>1</v>
      </c>
      <c r="B17" s="2">
        <f t="shared" si="1"/>
        <v>1</v>
      </c>
      <c r="C17" s="2">
        <f t="shared" si="2"/>
        <v>994</v>
      </c>
      <c r="D17" s="2">
        <f t="shared" si="13"/>
        <v>1.003</v>
      </c>
      <c r="E17" s="2">
        <f t="shared" si="3"/>
        <v>3.7058234842944557</v>
      </c>
      <c r="F17" s="2">
        <f t="shared" si="4"/>
        <v>536.7228116583617</v>
      </c>
      <c r="G17" s="2">
        <f t="shared" si="5"/>
        <v>3.7058234842944557</v>
      </c>
      <c r="H17" s="2">
        <f t="shared" si="6"/>
        <v>-258.1097637722038</v>
      </c>
      <c r="I17" s="2">
        <f t="shared" si="7"/>
        <v>959.9038232268153</v>
      </c>
      <c r="J17" s="2">
        <f t="shared" si="11"/>
        <v>1.8334744832454974</v>
      </c>
      <c r="K17" s="2">
        <f t="shared" si="14"/>
        <v>-0.003588087684551766</v>
      </c>
      <c r="L17" s="2">
        <f t="shared" si="8"/>
        <v>1.2975727105612158</v>
      </c>
      <c r="M17" s="2">
        <f t="shared" si="9"/>
        <v>-0.010545459783079636</v>
      </c>
      <c r="N17" s="2">
        <f t="shared" si="12"/>
        <v>-0.001785476840022504</v>
      </c>
      <c r="O17" s="2">
        <f t="shared" si="15"/>
        <v>994</v>
      </c>
      <c r="P17" s="2">
        <f t="shared" si="10"/>
        <v>993</v>
      </c>
    </row>
    <row r="18" spans="1:16" ht="12.75">
      <c r="A18" s="2">
        <f t="shared" si="0"/>
        <v>1</v>
      </c>
      <c r="B18" s="2">
        <f t="shared" si="1"/>
        <v>1</v>
      </c>
      <c r="C18" s="2">
        <f t="shared" si="2"/>
        <v>993</v>
      </c>
      <c r="D18" s="2">
        <f t="shared" si="13"/>
        <v>1.0035</v>
      </c>
      <c r="E18" s="2">
        <f t="shared" si="3"/>
        <v>3.730014606441614</v>
      </c>
      <c r="F18" s="2">
        <f t="shared" si="4"/>
        <v>532.705688757496</v>
      </c>
      <c r="G18" s="2">
        <f t="shared" si="5"/>
        <v>3.730014606441614</v>
      </c>
      <c r="H18" s="2">
        <f t="shared" si="6"/>
        <v>-254.3799565651889</v>
      </c>
      <c r="I18" s="2">
        <f t="shared" si="7"/>
        <v>959.8644892368363</v>
      </c>
      <c r="J18" s="2">
        <f t="shared" si="11"/>
        <v>1.829857502919023</v>
      </c>
      <c r="K18" s="2">
        <f t="shared" si="14"/>
        <v>-0.003616980326474506</v>
      </c>
      <c r="L18" s="2">
        <f t="shared" si="8"/>
        <v>1.2993924452041696</v>
      </c>
      <c r="M18" s="2">
        <f t="shared" si="9"/>
        <v>-0.012342705466600545</v>
      </c>
      <c r="N18" s="2">
        <f t="shared" si="12"/>
        <v>-0.0017972456835209094</v>
      </c>
      <c r="O18" s="2">
        <f t="shared" si="15"/>
        <v>993.0000000000001</v>
      </c>
      <c r="P18" s="2">
        <f t="shared" si="10"/>
        <v>992</v>
      </c>
    </row>
    <row r="19" spans="1:16" ht="12.75">
      <c r="A19" s="2">
        <f t="shared" si="0"/>
        <v>1</v>
      </c>
      <c r="B19" s="2">
        <f t="shared" si="1"/>
        <v>1</v>
      </c>
      <c r="C19" s="2">
        <f t="shared" si="2"/>
        <v>992</v>
      </c>
      <c r="D19" s="2">
        <f t="shared" si="13"/>
        <v>1.004</v>
      </c>
      <c r="E19" s="2">
        <f t="shared" si="3"/>
        <v>3.754773134389893</v>
      </c>
      <c r="F19" s="2">
        <f t="shared" si="4"/>
        <v>528.660435385444</v>
      </c>
      <c r="G19" s="2">
        <f t="shared" si="5"/>
        <v>3.754773134389893</v>
      </c>
      <c r="H19" s="2">
        <f t="shared" si="6"/>
        <v>-250.62546943270266</v>
      </c>
      <c r="I19" s="2">
        <f t="shared" si="7"/>
        <v>959.8181463546297</v>
      </c>
      <c r="J19" s="2">
        <f t="shared" si="11"/>
        <v>1.8262109913156817</v>
      </c>
      <c r="K19" s="2">
        <f t="shared" si="14"/>
        <v>-0.0036465116033412848</v>
      </c>
      <c r="L19" s="2">
        <f t="shared" si="8"/>
        <v>1.3012296617305246</v>
      </c>
      <c r="M19" s="2">
        <f t="shared" si="9"/>
        <v>-0.014152000543586674</v>
      </c>
      <c r="N19" s="2">
        <f t="shared" si="12"/>
        <v>-0.0018092950769861282</v>
      </c>
      <c r="O19" s="2">
        <f t="shared" si="15"/>
        <v>991.9999999999999</v>
      </c>
      <c r="P19" s="2">
        <f t="shared" si="10"/>
        <v>991</v>
      </c>
    </row>
    <row r="20" spans="1:16" ht="12.75">
      <c r="A20" s="2">
        <f t="shared" si="0"/>
        <v>1</v>
      </c>
      <c r="B20" s="2">
        <f t="shared" si="1"/>
        <v>1</v>
      </c>
      <c r="C20" s="2">
        <f t="shared" si="2"/>
        <v>991</v>
      </c>
      <c r="D20" s="2">
        <f t="shared" si="13"/>
        <v>1.0045</v>
      </c>
      <c r="E20" s="2">
        <f t="shared" si="3"/>
        <v>3.7801207937664003</v>
      </c>
      <c r="F20" s="2">
        <f t="shared" si="4"/>
        <v>524.5864109078086</v>
      </c>
      <c r="G20" s="2">
        <f t="shared" si="5"/>
        <v>3.7801207937664003</v>
      </c>
      <c r="H20" s="2">
        <f t="shared" si="6"/>
        <v>-246.84572717225038</v>
      </c>
      <c r="I20" s="2">
        <f t="shared" si="7"/>
        <v>959.7646518687812</v>
      </c>
      <c r="J20" s="2">
        <f t="shared" si="11"/>
        <v>1.822534285771242</v>
      </c>
      <c r="K20" s="2">
        <f t="shared" si="14"/>
        <v>-0.0036767055444395513</v>
      </c>
      <c r="L20" s="2">
        <f t="shared" si="8"/>
        <v>1.3030847314798797</v>
      </c>
      <c r="M20" s="2">
        <f t="shared" si="9"/>
        <v>-0.015973636338671326</v>
      </c>
      <c r="N20" s="2">
        <f t="shared" si="12"/>
        <v>-0.001821635795084653</v>
      </c>
      <c r="O20" s="2">
        <f t="shared" si="15"/>
        <v>991</v>
      </c>
      <c r="P20" s="2">
        <f t="shared" si="10"/>
        <v>990</v>
      </c>
    </row>
    <row r="21" spans="1:16" ht="12.75">
      <c r="A21" s="2">
        <f t="shared" si="0"/>
        <v>1</v>
      </c>
      <c r="B21" s="2">
        <f t="shared" si="1"/>
        <v>1</v>
      </c>
      <c r="C21" s="2">
        <f t="shared" si="2"/>
        <v>990</v>
      </c>
      <c r="D21" s="2">
        <f t="shared" si="13"/>
        <v>1.0050000000000001</v>
      </c>
      <c r="E21" s="2">
        <f t="shared" si="3"/>
        <v>3.806080488165378</v>
      </c>
      <c r="F21" s="2">
        <f t="shared" si="4"/>
        <v>520.4829498902402</v>
      </c>
      <c r="G21" s="2">
        <f t="shared" si="5"/>
        <v>3.806080488165378</v>
      </c>
      <c r="H21" s="2">
        <f t="shared" si="6"/>
        <v>-243.04013224790998</v>
      </c>
      <c r="I21" s="2">
        <f t="shared" si="7"/>
        <v>959.7038575086162</v>
      </c>
      <c r="J21" s="2">
        <f t="shared" si="11"/>
        <v>1.8188266982988914</v>
      </c>
      <c r="K21" s="2">
        <f t="shared" si="14"/>
        <v>-0.0037075874723506708</v>
      </c>
      <c r="L21" s="2">
        <f t="shared" si="8"/>
        <v>1.3049580397515623</v>
      </c>
      <c r="M21" s="2">
        <f t="shared" si="9"/>
        <v>-0.01780791553933936</v>
      </c>
      <c r="N21" s="2">
        <f t="shared" si="12"/>
        <v>-0.001834279200668032</v>
      </c>
      <c r="O21" s="2">
        <f t="shared" si="15"/>
        <v>990</v>
      </c>
      <c r="P21" s="2">
        <f t="shared" si="10"/>
        <v>989</v>
      </c>
    </row>
    <row r="22" spans="1:16" ht="12.75">
      <c r="A22" s="2">
        <f t="shared" si="0"/>
        <v>1</v>
      </c>
      <c r="B22" s="2">
        <f t="shared" si="1"/>
        <v>1</v>
      </c>
      <c r="C22" s="2">
        <f t="shared" si="2"/>
        <v>989</v>
      </c>
      <c r="D22" s="2">
        <f t="shared" si="13"/>
        <v>1.0055</v>
      </c>
      <c r="E22" s="2">
        <f t="shared" si="3"/>
        <v>3.8326763824196632</v>
      </c>
      <c r="F22" s="2">
        <f t="shared" si="4"/>
        <v>516.3493607437388</v>
      </c>
      <c r="G22" s="2">
        <f t="shared" si="5"/>
        <v>3.8326763824196632</v>
      </c>
      <c r="H22" s="2">
        <f t="shared" si="6"/>
        <v>-239.20806356215422</v>
      </c>
      <c r="I22" s="2">
        <f t="shared" si="7"/>
        <v>959.6356091386169</v>
      </c>
      <c r="J22" s="2">
        <f t="shared" si="11"/>
        <v>1.815087514204873</v>
      </c>
      <c r="K22" s="2">
        <f t="shared" si="14"/>
        <v>-0.0037391840940184107</v>
      </c>
      <c r="L22" s="2">
        <f t="shared" si="8"/>
        <v>1.3068499865589256</v>
      </c>
      <c r="M22" s="2">
        <f t="shared" si="9"/>
        <v>-0.019655152825994726</v>
      </c>
      <c r="N22" s="2">
        <f t="shared" si="12"/>
        <v>-0.0018472372866553677</v>
      </c>
      <c r="O22" s="2">
        <f t="shared" si="15"/>
        <v>989</v>
      </c>
      <c r="P22" s="2">
        <f t="shared" si="10"/>
        <v>988</v>
      </c>
    </row>
    <row r="23" spans="1:16" ht="12.75">
      <c r="A23" s="2">
        <f t="shared" si="0"/>
        <v>1</v>
      </c>
      <c r="B23" s="2">
        <f t="shared" si="1"/>
        <v>1</v>
      </c>
      <c r="C23" s="2">
        <f t="shared" si="2"/>
        <v>988</v>
      </c>
      <c r="D23" s="2">
        <f t="shared" si="13"/>
        <v>1.006</v>
      </c>
      <c r="E23" s="2">
        <f t="shared" si="3"/>
        <v>3.85993399318545</v>
      </c>
      <c r="F23" s="2">
        <f t="shared" si="4"/>
        <v>512.1849242733972</v>
      </c>
      <c r="G23" s="2">
        <f t="shared" si="5"/>
        <v>3.85993399318545</v>
      </c>
      <c r="H23" s="2">
        <f t="shared" si="6"/>
        <v>-235.3488751395285</v>
      </c>
      <c r="I23" s="2">
        <f t="shared" si="7"/>
        <v>959.5597464309133</v>
      </c>
      <c r="J23" s="2">
        <f t="shared" si="11"/>
        <v>1.8113159906050766</v>
      </c>
      <c r="K23" s="2">
        <f t="shared" si="14"/>
        <v>-0.003771523599796378</v>
      </c>
      <c r="L23" s="2">
        <f t="shared" si="8"/>
        <v>1.3087609874370945</v>
      </c>
      <c r="M23" s="2">
        <f t="shared" si="9"/>
        <v>-0.021515675547622237</v>
      </c>
      <c r="N23" s="2">
        <f t="shared" si="12"/>
        <v>-0.001860522721627511</v>
      </c>
      <c r="O23" s="2">
        <f t="shared" si="15"/>
        <v>988</v>
      </c>
      <c r="P23" s="2">
        <f t="shared" si="10"/>
        <v>987</v>
      </c>
    </row>
    <row r="24" spans="1:16" ht="12.75">
      <c r="A24" s="2">
        <f t="shared" si="0"/>
        <v>1</v>
      </c>
      <c r="B24" s="2">
        <f t="shared" si="1"/>
        <v>1</v>
      </c>
      <c r="C24" s="2">
        <f t="shared" si="2"/>
        <v>987</v>
      </c>
      <c r="D24" s="2">
        <f t="shared" si="13"/>
        <v>1.0065</v>
      </c>
      <c r="E24" s="2">
        <f t="shared" si="3"/>
        <v>3.887880287597824</v>
      </c>
      <c r="F24" s="2">
        <f t="shared" si="4"/>
        <v>507.9888921220572</v>
      </c>
      <c r="G24" s="2">
        <f t="shared" si="5"/>
        <v>3.887880287597824</v>
      </c>
      <c r="H24" s="2">
        <f t="shared" si="6"/>
        <v>-231.46189471433505</v>
      </c>
      <c r="I24" s="2">
        <f t="shared" si="7"/>
        <v>959.4761025138928</v>
      </c>
      <c r="J24" s="2">
        <f t="shared" si="11"/>
        <v>1.8075113548337782</v>
      </c>
      <c r="K24" s="2">
        <f t="shared" si="14"/>
        <v>-0.0038046357712984147</v>
      </c>
      <c r="L24" s="2">
        <f t="shared" si="8"/>
        <v>1.3106914743088998</v>
      </c>
      <c r="M24" s="2">
        <f t="shared" si="9"/>
        <v>-0.023389824447114904</v>
      </c>
      <c r="N24" s="2">
        <f t="shared" si="12"/>
        <v>-0.001874148899492667</v>
      </c>
      <c r="O24" s="2">
        <f t="shared" si="15"/>
        <v>987</v>
      </c>
      <c r="P24" s="2">
        <f t="shared" si="10"/>
        <v>986</v>
      </c>
    </row>
    <row r="25" spans="1:16" ht="12.75">
      <c r="A25" s="2">
        <f t="shared" si="0"/>
        <v>1</v>
      </c>
      <c r="B25" s="2">
        <f t="shared" si="1"/>
        <v>1</v>
      </c>
      <c r="C25" s="2">
        <f t="shared" si="2"/>
        <v>986</v>
      </c>
      <c r="D25" s="2">
        <f t="shared" si="13"/>
        <v>1.007</v>
      </c>
      <c r="E25" s="2">
        <f t="shared" si="3"/>
        <v>3.9165437908667116</v>
      </c>
      <c r="F25" s="2">
        <f t="shared" si="4"/>
        <v>503.76048509938505</v>
      </c>
      <c r="G25" s="2">
        <f t="shared" si="5"/>
        <v>3.9165437908667116</v>
      </c>
      <c r="H25" s="2">
        <f t="shared" si="6"/>
        <v>-227.5464222136282</v>
      </c>
      <c r="I25" s="2">
        <f t="shared" si="7"/>
        <v>959.3845035947669</v>
      </c>
      <c r="J25" s="2">
        <f t="shared" si="11"/>
        <v>1.8036728027347775</v>
      </c>
      <c r="K25" s="2">
        <f t="shared" si="14"/>
        <v>-0.003838552099000747</v>
      </c>
      <c r="L25" s="2">
        <f t="shared" si="8"/>
        <v>1.3126418964141902</v>
      </c>
      <c r="M25" s="2">
        <f t="shared" si="9"/>
        <v>-0.02527795444082548</v>
      </c>
      <c r="N25" s="2">
        <f t="shared" si="12"/>
        <v>-0.0018881299937105744</v>
      </c>
      <c r="O25" s="2">
        <f t="shared" si="15"/>
        <v>986.0000000000001</v>
      </c>
      <c r="P25" s="2">
        <f t="shared" si="10"/>
        <v>985</v>
      </c>
    </row>
    <row r="26" spans="1:16" ht="12.75">
      <c r="A26" s="2">
        <f t="shared" si="0"/>
        <v>1</v>
      </c>
      <c r="B26" s="2">
        <f t="shared" si="1"/>
        <v>1</v>
      </c>
      <c r="C26" s="2">
        <f t="shared" si="2"/>
        <v>985</v>
      </c>
      <c r="D26" s="2">
        <f t="shared" si="13"/>
        <v>1.0075</v>
      </c>
      <c r="E26" s="2">
        <f t="shared" si="3"/>
        <v>3.945954703785816</v>
      </c>
      <c r="F26" s="2">
        <f t="shared" si="4"/>
        <v>499.49889138593164</v>
      </c>
      <c r="G26" s="2">
        <f t="shared" si="5"/>
        <v>3.945954703785816</v>
      </c>
      <c r="H26" s="2">
        <f t="shared" si="6"/>
        <v>-223.60172812588044</v>
      </c>
      <c r="I26" s="2">
        <f t="shared" si="7"/>
        <v>959.2847685536968</v>
      </c>
      <c r="J26" s="2">
        <f t="shared" si="11"/>
        <v>1.7997994968241242</v>
      </c>
      <c r="K26" s="2">
        <f t="shared" si="14"/>
        <v>-0.0038733059106532686</v>
      </c>
      <c r="L26" s="2">
        <f t="shared" si="8"/>
        <v>1.3146127213083094</v>
      </c>
      <c r="M26" s="2">
        <f t="shared" si="9"/>
        <v>-0.027180435457359486</v>
      </c>
      <c r="N26" s="2">
        <f t="shared" si="12"/>
        <v>-0.0019024810165340078</v>
      </c>
      <c r="O26" s="2">
        <f t="shared" si="15"/>
        <v>984.9999999999999</v>
      </c>
      <c r="P26" s="2">
        <f t="shared" si="10"/>
        <v>984</v>
      </c>
    </row>
    <row r="27" spans="1:16" ht="12.75">
      <c r="A27" s="2">
        <f t="shared" si="0"/>
        <v>1</v>
      </c>
      <c r="B27" s="2">
        <f t="shared" si="1"/>
        <v>1</v>
      </c>
      <c r="C27" s="2">
        <f t="shared" si="2"/>
        <v>984</v>
      </c>
      <c r="D27" s="2">
        <f t="shared" si="13"/>
        <v>1.008</v>
      </c>
      <c r="E27" s="2">
        <f t="shared" si="3"/>
        <v>3.9761450312494446</v>
      </c>
      <c r="F27" s="2">
        <f t="shared" si="4"/>
        <v>495.20326460052524</v>
      </c>
      <c r="G27" s="2">
        <f t="shared" si="5"/>
        <v>3.9761450312494446</v>
      </c>
      <c r="H27" s="2">
        <f t="shared" si="6"/>
        <v>-219.62705174461396</v>
      </c>
      <c r="I27" s="2">
        <f t="shared" si="7"/>
        <v>959.1767085068155</v>
      </c>
      <c r="J27" s="2">
        <f t="shared" si="11"/>
        <v>1.7958905643124325</v>
      </c>
      <c r="K27" s="2">
        <f t="shared" si="14"/>
        <v>-0.003908932511691665</v>
      </c>
      <c r="L27" s="2">
        <f t="shared" si="8"/>
        <v>1.3166044359361506</v>
      </c>
      <c r="M27" s="2">
        <f t="shared" si="9"/>
        <v>-0.029097653341209728</v>
      </c>
      <c r="N27" s="2">
        <f t="shared" si="12"/>
        <v>-0.0019172178838502418</v>
      </c>
      <c r="O27" s="2">
        <f t="shared" si="15"/>
        <v>983.9999999999999</v>
      </c>
      <c r="P27" s="2">
        <f t="shared" si="10"/>
        <v>983</v>
      </c>
    </row>
    <row r="28" spans="1:16" ht="12.75">
      <c r="A28" s="2">
        <f t="shared" si="0"/>
        <v>1</v>
      </c>
      <c r="B28" s="2">
        <f t="shared" si="1"/>
        <v>1</v>
      </c>
      <c r="C28" s="2">
        <f t="shared" si="2"/>
        <v>983</v>
      </c>
      <c r="D28" s="2">
        <f t="shared" si="13"/>
        <v>1.0085</v>
      </c>
      <c r="E28" s="2">
        <f t="shared" si="3"/>
        <v>4.00714872302396</v>
      </c>
      <c r="F28" s="2">
        <f t="shared" si="4"/>
        <v>490.8727217180756</v>
      </c>
      <c r="G28" s="2">
        <f t="shared" si="5"/>
        <v>4.00714872302396</v>
      </c>
      <c r="H28" s="2">
        <f t="shared" si="6"/>
        <v>-215.62159927508074</v>
      </c>
      <c r="I28" s="2">
        <f t="shared" si="7"/>
        <v>959.0601263351826</v>
      </c>
      <c r="J28" s="2">
        <f t="shared" si="11"/>
        <v>1.791945094973421</v>
      </c>
      <c r="K28" s="2">
        <f t="shared" si="14"/>
        <v>-0.00394546933901152</v>
      </c>
      <c r="L28" s="2">
        <f t="shared" si="8"/>
        <v>1.3186175477888915</v>
      </c>
      <c r="M28" s="2">
        <f t="shared" si="9"/>
        <v>-0.03103001082748058</v>
      </c>
      <c r="N28" s="2">
        <f t="shared" si="12"/>
        <v>-0.0019323574862708526</v>
      </c>
      <c r="O28" s="2">
        <f t="shared" si="15"/>
        <v>983</v>
      </c>
      <c r="P28" s="2">
        <f t="shared" si="10"/>
        <v>982</v>
      </c>
    </row>
    <row r="29" spans="1:16" ht="12.75">
      <c r="A29" s="2">
        <f t="shared" si="0"/>
        <v>1</v>
      </c>
      <c r="B29" s="2">
        <f t="shared" si="1"/>
        <v>1</v>
      </c>
      <c r="C29" s="2">
        <f t="shared" si="2"/>
        <v>982</v>
      </c>
      <c r="D29" s="2">
        <f t="shared" si="13"/>
        <v>1.0090000000000001</v>
      </c>
      <c r="E29" s="2">
        <f t="shared" si="3"/>
        <v>4.0390018281655955</v>
      </c>
      <c r="F29" s="2">
        <f t="shared" si="4"/>
        <v>486.5063408234331</v>
      </c>
      <c r="G29" s="2">
        <f t="shared" si="5"/>
        <v>4.0390018281655955</v>
      </c>
      <c r="H29" s="2">
        <f t="shared" si="6"/>
        <v>-211.58454179072118</v>
      </c>
      <c r="I29" s="2">
        <f t="shared" si="7"/>
        <v>958.9348161763711</v>
      </c>
      <c r="J29" s="2">
        <f t="shared" si="11"/>
        <v>1.7879621388438074</v>
      </c>
      <c r="K29" s="2">
        <f t="shared" si="14"/>
        <v>-0.003982956129613635</v>
      </c>
      <c r="L29" s="2">
        <f t="shared" si="8"/>
        <v>1.3206525861513716</v>
      </c>
      <c r="M29" s="2">
        <f t="shared" si="9"/>
        <v>-0.03297792859461435</v>
      </c>
      <c r="N29" s="2">
        <f t="shared" si="12"/>
        <v>-0.0019479177671337666</v>
      </c>
      <c r="O29" s="2">
        <f t="shared" si="15"/>
        <v>982.0000000000001</v>
      </c>
      <c r="P29" s="2">
        <f t="shared" si="10"/>
        <v>981</v>
      </c>
    </row>
    <row r="30" spans="1:16" ht="12.75">
      <c r="A30" s="2">
        <f t="shared" si="0"/>
        <v>1</v>
      </c>
      <c r="B30" s="2">
        <f t="shared" si="1"/>
        <v>1</v>
      </c>
      <c r="C30" s="2">
        <f t="shared" si="2"/>
        <v>981</v>
      </c>
      <c r="D30" s="2">
        <f t="shared" si="13"/>
        <v>1.0095</v>
      </c>
      <c r="E30" s="2">
        <f t="shared" si="3"/>
        <v>4.071742664689793</v>
      </c>
      <c r="F30" s="2">
        <f t="shared" si="4"/>
        <v>482.1031586851686</v>
      </c>
      <c r="G30" s="2">
        <f t="shared" si="5"/>
        <v>4.071742664689793</v>
      </c>
      <c r="H30" s="2">
        <f t="shared" si="6"/>
        <v>-207.5150130245708</v>
      </c>
      <c r="I30" s="2">
        <f t="shared" si="7"/>
        <v>958.8005628749976</v>
      </c>
      <c r="J30" s="2">
        <f t="shared" si="11"/>
        <v>1.7839407037379373</v>
      </c>
      <c r="K30" s="2">
        <f t="shared" si="14"/>
        <v>-0.004021435105870053</v>
      </c>
      <c r="L30" s="2">
        <f t="shared" si="8"/>
        <v>1.32271010344893</v>
      </c>
      <c r="M30" s="2">
        <f t="shared" si="9"/>
        <v>-0.03494184640292586</v>
      </c>
      <c r="N30" s="2">
        <f t="shared" si="12"/>
        <v>-0.0019639178083115105</v>
      </c>
      <c r="O30" s="2">
        <f t="shared" si="15"/>
        <v>981</v>
      </c>
      <c r="P30" s="2">
        <f t="shared" si="10"/>
        <v>980</v>
      </c>
    </row>
    <row r="31" spans="1:16" ht="12.75">
      <c r="A31" s="2">
        <f t="shared" si="0"/>
        <v>1</v>
      </c>
      <c r="B31" s="2">
        <f t="shared" si="1"/>
        <v>1</v>
      </c>
      <c r="C31" s="2">
        <f t="shared" si="2"/>
        <v>980</v>
      </c>
      <c r="D31" s="2">
        <f t="shared" si="13"/>
        <v>1.01</v>
      </c>
      <c r="E31" s="2">
        <f t="shared" si="3"/>
        <v>4.105412006296007</v>
      </c>
      <c r="F31" s="2">
        <f t="shared" si="4"/>
        <v>477.6621681313918</v>
      </c>
      <c r="G31" s="2">
        <f t="shared" si="5"/>
        <v>4.105412006296007</v>
      </c>
      <c r="H31" s="2">
        <f t="shared" si="6"/>
        <v>-203.41210697903094</v>
      </c>
      <c r="I31" s="2">
        <f t="shared" si="7"/>
        <v>958.6571413880728</v>
      </c>
      <c r="J31" s="2">
        <f t="shared" si="11"/>
        <v>1.7798797525585617</v>
      </c>
      <c r="K31" s="2">
        <f t="shared" si="14"/>
        <v>-0.00406095117937566</v>
      </c>
      <c r="L31" s="2">
        <f t="shared" si="8"/>
        <v>1.3247906767036046</v>
      </c>
      <c r="M31" s="2">
        <f t="shared" si="9"/>
        <v>-0.03692222432762682</v>
      </c>
      <c r="N31" s="2">
        <f t="shared" si="12"/>
        <v>-0.00198037792470096</v>
      </c>
      <c r="O31" s="2">
        <f t="shared" si="15"/>
        <v>980</v>
      </c>
      <c r="P31" s="2">
        <f t="shared" si="10"/>
        <v>979</v>
      </c>
    </row>
    <row r="32" spans="1:16" ht="12.75">
      <c r="A32" s="2">
        <f t="shared" si="0"/>
        <v>1</v>
      </c>
      <c r="B32" s="2">
        <f t="shared" si="1"/>
        <v>1</v>
      </c>
      <c r="C32" s="2">
        <f t="shared" si="2"/>
        <v>979</v>
      </c>
      <c r="D32" s="2">
        <f t="shared" si="13"/>
        <v>1.0105</v>
      </c>
      <c r="E32" s="2">
        <f t="shared" si="3"/>
        <v>4.140053288215313</v>
      </c>
      <c r="F32" s="2">
        <f t="shared" si="4"/>
        <v>473.18231520746593</v>
      </c>
      <c r="G32" s="2">
        <f t="shared" si="5"/>
        <v>4.140053288215313</v>
      </c>
      <c r="H32" s="2">
        <f t="shared" si="6"/>
        <v>-199.2748753354097</v>
      </c>
      <c r="I32" s="2">
        <f t="shared" si="7"/>
        <v>958.5043161405466</v>
      </c>
      <c r="J32" s="2">
        <f t="shared" si="11"/>
        <v>1.7757782003829297</v>
      </c>
      <c r="K32" s="2">
        <f t="shared" si="14"/>
        <v>-0.004101552175632017</v>
      </c>
      <c r="L32" s="2">
        <f t="shared" si="8"/>
        <v>1.3268949091107627</v>
      </c>
      <c r="M32" s="2">
        <f t="shared" si="9"/>
        <v>-0.038919544096100545</v>
      </c>
      <c r="N32" s="2">
        <f t="shared" si="12"/>
        <v>-0.0019973197684737265</v>
      </c>
      <c r="O32" s="2">
        <f t="shared" si="15"/>
        <v>979</v>
      </c>
      <c r="P32" s="2">
        <f t="shared" si="10"/>
        <v>978</v>
      </c>
    </row>
    <row r="33" spans="1:16" ht="12.75">
      <c r="A33" s="2">
        <f t="shared" si="0"/>
        <v>1</v>
      </c>
      <c r="B33" s="2">
        <f t="shared" si="1"/>
        <v>1</v>
      </c>
      <c r="C33" s="2">
        <f t="shared" si="2"/>
        <v>978</v>
      </c>
      <c r="D33" s="2">
        <f t="shared" si="13"/>
        <v>1.0110000000000001</v>
      </c>
      <c r="E33" s="2">
        <f t="shared" si="3"/>
        <v>4.175712834532931</v>
      </c>
      <c r="F33" s="2">
        <f t="shared" si="4"/>
        <v>468.6624960930527</v>
      </c>
      <c r="G33" s="2">
        <f t="shared" si="5"/>
        <v>4.175712834532931</v>
      </c>
      <c r="H33" s="2">
        <f t="shared" si="6"/>
        <v>-195.10232464235347</v>
      </c>
      <c r="I33" s="2">
        <f t="shared" si="7"/>
        <v>958.3418403258567</v>
      </c>
      <c r="J33" s="2">
        <f t="shared" si="11"/>
        <v>1.7716349113008067</v>
      </c>
      <c r="K33" s="2">
        <f t="shared" si="14"/>
        <v>-0.004143289082122914</v>
      </c>
      <c r="L33" s="2">
        <f t="shared" si="8"/>
        <v>1.329023431748582</v>
      </c>
      <c r="M33" s="2">
        <f t="shared" si="9"/>
        <v>-0.040934310540404084</v>
      </c>
      <c r="N33" s="2">
        <f t="shared" si="12"/>
        <v>-0.0020147664443035396</v>
      </c>
      <c r="O33" s="2">
        <f t="shared" si="15"/>
        <v>978</v>
      </c>
      <c r="P33" s="2">
        <f t="shared" si="10"/>
        <v>977</v>
      </c>
    </row>
    <row r="34" spans="1:16" ht="12.75">
      <c r="A34" s="2">
        <f t="shared" si="0"/>
        <v>1</v>
      </c>
      <c r="B34" s="2">
        <f t="shared" si="1"/>
        <v>1</v>
      </c>
      <c r="C34" s="2">
        <f t="shared" si="2"/>
        <v>977</v>
      </c>
      <c r="D34" s="2">
        <f t="shared" si="13"/>
        <v>1.0115</v>
      </c>
      <c r="E34" s="2">
        <f t="shared" si="3"/>
        <v>4.212440109692011</v>
      </c>
      <c r="F34" s="2">
        <f t="shared" si="4"/>
        <v>464.10155375311297</v>
      </c>
      <c r="G34" s="2">
        <f t="shared" si="5"/>
        <v>4.212440109692011</v>
      </c>
      <c r="H34" s="2">
        <f t="shared" si="6"/>
        <v>-190.8934132596583</v>
      </c>
      <c r="I34" s="2">
        <f t="shared" si="7"/>
        <v>958.169455145632</v>
      </c>
      <c r="J34" s="2">
        <f t="shared" si="11"/>
        <v>1.7674486949780828</v>
      </c>
      <c r="K34" s="2">
        <f t="shared" si="14"/>
        <v>-0.004186216322723979</v>
      </c>
      <c r="L34" s="2">
        <f t="shared" si="8"/>
        <v>1.3311769054343474</v>
      </c>
      <c r="M34" s="2">
        <f t="shared" si="9"/>
        <v>-0.042967053177362935</v>
      </c>
      <c r="N34" s="2">
        <f t="shared" si="12"/>
        <v>-0.002032742636958851</v>
      </c>
      <c r="O34" s="2">
        <f t="shared" si="15"/>
        <v>977</v>
      </c>
      <c r="P34" s="2">
        <f t="shared" si="10"/>
        <v>976</v>
      </c>
    </row>
    <row r="35" spans="1:16" ht="12.75">
      <c r="A35" s="2">
        <f t="shared" si="0"/>
        <v>1</v>
      </c>
      <c r="B35" s="2">
        <f t="shared" si="1"/>
        <v>1</v>
      </c>
      <c r="C35" s="2">
        <f t="shared" si="2"/>
        <v>976</v>
      </c>
      <c r="D35" s="2">
        <f t="shared" si="13"/>
        <v>1.012</v>
      </c>
      <c r="E35" s="2">
        <f t="shared" si="3"/>
        <v>4.250287997271869</v>
      </c>
      <c r="F35" s="2">
        <f t="shared" si="4"/>
        <v>459.49827429425227</v>
      </c>
      <c r="G35" s="2">
        <f t="shared" si="5"/>
        <v>4.250287997271869</v>
      </c>
      <c r="H35" s="2">
        <f t="shared" si="6"/>
        <v>-186.6470480309438</v>
      </c>
      <c r="I35" s="2">
        <f t="shared" si="7"/>
        <v>957.9868889819602</v>
      </c>
      <c r="J35" s="2">
        <f t="shared" si="11"/>
        <v>1.7632183029162671</v>
      </c>
      <c r="K35" s="2">
        <f t="shared" si="14"/>
        <v>-0.004230392061815635</v>
      </c>
      <c r="L35" s="2">
        <f t="shared" si="8"/>
        <v>1.3333560227432981</v>
      </c>
      <c r="M35" s="2">
        <f t="shared" si="9"/>
        <v>-0.04501832793022764</v>
      </c>
      <c r="N35" s="2">
        <f t="shared" si="12"/>
        <v>-0.002051274752864707</v>
      </c>
      <c r="O35" s="2">
        <f t="shared" si="15"/>
        <v>976</v>
      </c>
      <c r="P35" s="2">
        <f t="shared" si="10"/>
        <v>975</v>
      </c>
    </row>
    <row r="36" spans="1:16" ht="12.75">
      <c r="A36" s="2">
        <f t="shared" si="0"/>
        <v>1</v>
      </c>
      <c r="B36" s="2">
        <f t="shared" si="1"/>
        <v>1</v>
      </c>
      <c r="C36" s="2">
        <f t="shared" si="2"/>
        <v>975</v>
      </c>
      <c r="D36" s="2">
        <f t="shared" si="13"/>
        <v>1.0125</v>
      </c>
      <c r="E36" s="2">
        <f t="shared" si="3"/>
        <v>4.289313109608116</v>
      </c>
      <c r="F36" s="2">
        <f t="shared" si="4"/>
        <v>454.85138299410585</v>
      </c>
      <c r="G36" s="2">
        <f t="shared" si="5"/>
        <v>4.289313109608116</v>
      </c>
      <c r="H36" s="2">
        <f t="shared" si="6"/>
        <v>-182.36208065520555</v>
      </c>
      <c r="I36" s="2">
        <f t="shared" si="7"/>
        <v>957.7938564947597</v>
      </c>
      <c r="J36" s="2">
        <f t="shared" si="11"/>
        <v>1.7589424243742955</v>
      </c>
      <c r="K36" s="2">
        <f t="shared" si="14"/>
        <v>-0.004275878541971645</v>
      </c>
      <c r="L36" s="2">
        <f t="shared" si="8"/>
        <v>1.3355615102077953</v>
      </c>
      <c r="M36" s="2">
        <f t="shared" si="9"/>
        <v>-0.047088719007702284</v>
      </c>
      <c r="N36" s="2">
        <f t="shared" si="12"/>
        <v>-0.0020703910774746426</v>
      </c>
      <c r="O36" s="2">
        <f t="shared" si="15"/>
        <v>974.9999999999999</v>
      </c>
      <c r="P36" s="2">
        <f t="shared" si="10"/>
        <v>974</v>
      </c>
    </row>
    <row r="37" spans="1:16" ht="12.75">
      <c r="A37" s="2">
        <f t="shared" si="0"/>
        <v>1</v>
      </c>
      <c r="B37" s="2">
        <f t="shared" si="1"/>
        <v>1</v>
      </c>
      <c r="C37" s="2">
        <f t="shared" si="2"/>
        <v>974</v>
      </c>
      <c r="D37" s="2">
        <f t="shared" si="13"/>
        <v>1.013</v>
      </c>
      <c r="E37" s="2">
        <f t="shared" si="3"/>
        <v>4.329576132368487</v>
      </c>
      <c r="F37" s="2">
        <f t="shared" si="4"/>
        <v>450.1595399671803</v>
      </c>
      <c r="G37" s="2">
        <f t="shared" si="5"/>
        <v>4.329576132368487</v>
      </c>
      <c r="H37" s="2">
        <f t="shared" si="6"/>
        <v>-178.03730372326268</v>
      </c>
      <c r="I37" s="2">
        <f t="shared" si="7"/>
        <v>957.5900576358084</v>
      </c>
      <c r="J37" s="2">
        <f t="shared" si="11"/>
        <v>1.7546196819145938</v>
      </c>
      <c r="K37" s="2">
        <f t="shared" si="14"/>
        <v>-0.004322742459701656</v>
      </c>
      <c r="L37" s="2">
        <f t="shared" si="8"/>
        <v>1.3377941307169348</v>
      </c>
      <c r="M37" s="2">
        <f t="shared" si="9"/>
        <v>-0.0491788409582643</v>
      </c>
      <c r="N37" s="2">
        <f t="shared" si="12"/>
        <v>-0.0020901219505620183</v>
      </c>
      <c r="O37" s="2">
        <f t="shared" si="15"/>
        <v>974.0000000000001</v>
      </c>
      <c r="P37" s="2">
        <f t="shared" si="10"/>
        <v>973</v>
      </c>
    </row>
    <row r="38" spans="1:16" ht="12.75">
      <c r="A38" s="2">
        <f t="shared" si="0"/>
        <v>1</v>
      </c>
      <c r="B38" s="2">
        <f t="shared" si="1"/>
        <v>1</v>
      </c>
      <c r="C38" s="2">
        <f t="shared" si="2"/>
        <v>973</v>
      </c>
      <c r="D38" s="2">
        <f t="shared" si="13"/>
        <v>1.0135</v>
      </c>
      <c r="E38" s="2">
        <f t="shared" si="3"/>
        <v>4.371142208848028</v>
      </c>
      <c r="F38" s="2">
        <f t="shared" si="4"/>
        <v>445.4213354255859</v>
      </c>
      <c r="G38" s="2">
        <f t="shared" si="5"/>
        <v>4.371142208848028</v>
      </c>
      <c r="H38" s="2">
        <f t="shared" si="6"/>
        <v>-173.67144638048842</v>
      </c>
      <c r="I38" s="2">
        <f t="shared" si="7"/>
        <v>957.3751765698279</v>
      </c>
      <c r="J38" s="2">
        <f t="shared" si="11"/>
        <v>1.75024862653017</v>
      </c>
      <c r="K38" s="2">
        <f t="shared" si="14"/>
        <v>-0.004371055384423839</v>
      </c>
      <c r="L38" s="2">
        <f t="shared" si="8"/>
        <v>1.3400546861394074</v>
      </c>
      <c r="M38" s="2">
        <f t="shared" si="9"/>
        <v>-0.051289340920215754</v>
      </c>
      <c r="N38" s="2">
        <f t="shared" si="12"/>
        <v>-0.002110499961951451</v>
      </c>
      <c r="O38" s="2">
        <f t="shared" si="15"/>
        <v>973</v>
      </c>
      <c r="P38" s="2">
        <f t="shared" si="10"/>
        <v>972</v>
      </c>
    </row>
    <row r="39" spans="1:16" ht="12.75">
      <c r="A39" s="2">
        <f t="shared" si="0"/>
        <v>1</v>
      </c>
      <c r="B39" s="2">
        <f t="shared" si="1"/>
        <v>1</v>
      </c>
      <c r="C39" s="2">
        <f t="shared" si="2"/>
        <v>972</v>
      </c>
      <c r="D39" s="2">
        <f t="shared" si="13"/>
        <v>1.014</v>
      </c>
      <c r="E39" s="2">
        <f t="shared" si="3"/>
        <v>4.414081369498831</v>
      </c>
      <c r="F39" s="2">
        <f t="shared" si="4"/>
        <v>440.6352844874807</v>
      </c>
      <c r="G39" s="2">
        <f t="shared" si="5"/>
        <v>4.414081369498831</v>
      </c>
      <c r="H39" s="2">
        <f t="shared" si="6"/>
        <v>-169.26316957185048</v>
      </c>
      <c r="I39" s="2">
        <f t="shared" si="7"/>
        <v>957.1488804916877</v>
      </c>
      <c r="J39" s="2">
        <f t="shared" si="11"/>
        <v>1.7458277323035067</v>
      </c>
      <c r="K39" s="2">
        <f t="shared" si="14"/>
        <v>-0.004420894226663252</v>
      </c>
      <c r="L39" s="2">
        <f t="shared" si="8"/>
        <v>1.3423440201955987</v>
      </c>
      <c r="M39" s="2">
        <f t="shared" si="9"/>
        <v>-0.05342090109068742</v>
      </c>
      <c r="N39" s="2">
        <f t="shared" si="12"/>
        <v>-0.002131560170471669</v>
      </c>
      <c r="O39" s="2">
        <f t="shared" si="15"/>
        <v>972.0000000000001</v>
      </c>
      <c r="P39" s="2">
        <f t="shared" si="10"/>
        <v>971</v>
      </c>
    </row>
    <row r="40" spans="1:16" ht="12.75">
      <c r="A40" s="2">
        <f t="shared" si="0"/>
        <v>1</v>
      </c>
      <c r="B40" s="2">
        <f t="shared" si="1"/>
        <v>1</v>
      </c>
      <c r="C40" s="2">
        <f t="shared" si="2"/>
        <v>971</v>
      </c>
      <c r="D40" s="2">
        <f t="shared" si="13"/>
        <v>1.0145</v>
      </c>
      <c r="E40" s="2">
        <f t="shared" si="3"/>
        <v>4.458469013147095</v>
      </c>
      <c r="F40" s="2">
        <f t="shared" si="4"/>
        <v>435.79982147921464</v>
      </c>
      <c r="G40" s="2">
        <f t="shared" si="5"/>
        <v>4.458469013147095</v>
      </c>
      <c r="H40" s="2">
        <f t="shared" si="6"/>
        <v>-164.81106081901754</v>
      </c>
      <c r="I40" s="2">
        <f t="shared" si="7"/>
        <v>956.910818327241</v>
      </c>
      <c r="J40" s="2">
        <f t="shared" si="11"/>
        <v>1.7413553905410168</v>
      </c>
      <c r="K40" s="2">
        <f t="shared" si="14"/>
        <v>-0.004472341762489895</v>
      </c>
      <c r="L40" s="2">
        <f t="shared" si="8"/>
        <v>1.3446630216085027</v>
      </c>
      <c r="M40" s="2">
        <f t="shared" si="9"/>
        <v>-0.055574241440273564</v>
      </c>
      <c r="N40" s="2">
        <f t="shared" si="12"/>
        <v>-0.0021533403495861414</v>
      </c>
      <c r="O40" s="2">
        <f t="shared" si="15"/>
        <v>971</v>
      </c>
      <c r="P40" s="2">
        <f t="shared" si="10"/>
        <v>970</v>
      </c>
    </row>
    <row r="41" spans="1:16" ht="12.75">
      <c r="A41" s="2">
        <f t="shared" si="0"/>
        <v>1</v>
      </c>
      <c r="B41" s="2">
        <f t="shared" si="1"/>
        <v>1</v>
      </c>
      <c r="C41" s="2">
        <f t="shared" si="2"/>
        <v>970</v>
      </c>
      <c r="D41" s="2">
        <f t="shared" si="13"/>
        <v>1.0150000000000001</v>
      </c>
      <c r="E41" s="2">
        <f t="shared" si="3"/>
        <v>4.504386447376902</v>
      </c>
      <c r="F41" s="2">
        <f t="shared" si="4"/>
        <v>430.9132936696251</v>
      </c>
      <c r="G41" s="2">
        <f t="shared" si="5"/>
        <v>4.504386447376902</v>
      </c>
      <c r="H41" s="2">
        <f t="shared" si="6"/>
        <v>-160.31362847201927</v>
      </c>
      <c r="I41" s="2">
        <f t="shared" si="7"/>
        <v>956.6606193034892</v>
      </c>
      <c r="J41" s="2">
        <f t="shared" si="11"/>
        <v>1.736829903318694</v>
      </c>
      <c r="K41" s="2">
        <f t="shared" si="14"/>
        <v>-0.0045254872223228215</v>
      </c>
      <c r="L41" s="2">
        <f t="shared" si="8"/>
        <v>1.347012627567348</v>
      </c>
      <c r="M41" s="2">
        <f t="shared" si="9"/>
        <v>-0.05775012270375113</v>
      </c>
      <c r="N41" s="2">
        <f t="shared" si="12"/>
        <v>-0.0021758812634775637</v>
      </c>
      <c r="O41" s="2">
        <f t="shared" si="15"/>
        <v>970.0000000000001</v>
      </c>
      <c r="P41" s="2">
        <f t="shared" si="10"/>
        <v>969</v>
      </c>
    </row>
    <row r="42" spans="1:16" ht="12.75">
      <c r="A42" s="2">
        <f t="shared" si="0"/>
        <v>1</v>
      </c>
      <c r="B42" s="2">
        <f t="shared" si="1"/>
        <v>1</v>
      </c>
      <c r="C42" s="2">
        <f t="shared" si="2"/>
        <v>969</v>
      </c>
      <c r="D42" s="2">
        <f t="shared" si="13"/>
        <v>1.0155</v>
      </c>
      <c r="E42" s="2">
        <f t="shared" si="3"/>
        <v>4.551921496908989</v>
      </c>
      <c r="F42" s="2">
        <f t="shared" si="4"/>
        <v>425.9739543656028</v>
      </c>
      <c r="G42" s="2">
        <f t="shared" si="5"/>
        <v>4.551921496908989</v>
      </c>
      <c r="H42" s="2">
        <f t="shared" si="6"/>
        <v>-155.76929536936808</v>
      </c>
      <c r="I42" s="2">
        <f t="shared" si="7"/>
        <v>956.3978913716459</v>
      </c>
      <c r="J42" s="2">
        <f t="shared" si="11"/>
        <v>1.7322494763649976</v>
      </c>
      <c r="K42" s="2">
        <f t="shared" si="14"/>
        <v>-0.004580426953696426</v>
      </c>
      <c r="L42" s="2">
        <f t="shared" si="8"/>
        <v>1.349393827542756</v>
      </c>
      <c r="M42" s="2">
        <f t="shared" si="9"/>
        <v>-0.059949349682039355</v>
      </c>
      <c r="N42" s="2">
        <f t="shared" si="12"/>
        <v>-0.0021992269782882268</v>
      </c>
      <c r="O42" s="2">
        <f t="shared" si="15"/>
        <v>969</v>
      </c>
      <c r="P42" s="2">
        <f t="shared" si="10"/>
        <v>968</v>
      </c>
    </row>
    <row r="43" spans="1:16" ht="12.75">
      <c r="A43" s="2">
        <f t="shared" si="0"/>
        <v>1</v>
      </c>
      <c r="B43" s="2">
        <f t="shared" si="1"/>
        <v>1</v>
      </c>
      <c r="C43" s="2">
        <f t="shared" si="2"/>
        <v>968</v>
      </c>
      <c r="D43" s="2">
        <f t="shared" si="13"/>
        <v>1.016</v>
      </c>
      <c r="E43" s="2">
        <f t="shared" si="3"/>
        <v>4.601169190292467</v>
      </c>
      <c r="F43" s="2">
        <f t="shared" si="4"/>
        <v>420.9799552875987</v>
      </c>
      <c r="G43" s="2">
        <f t="shared" si="5"/>
        <v>4.601169190292467</v>
      </c>
      <c r="H43" s="2">
        <f t="shared" si="6"/>
        <v>-151.1763918305237</v>
      </c>
      <c r="I43" s="2">
        <f t="shared" si="7"/>
        <v>956.1222194641771</v>
      </c>
      <c r="J43" s="2">
        <f t="shared" si="11"/>
        <v>1.727612211195805</v>
      </c>
      <c r="K43" s="2">
        <f t="shared" si="14"/>
        <v>-0.004637265169192606</v>
      </c>
      <c r="L43" s="2">
        <f aca="true" t="shared" si="16" ref="L43:L74">ASIN($H$5/(D43*C43))</f>
        <v>1.3518076674981032</v>
      </c>
      <c r="M43" s="2">
        <f t="shared" si="9"/>
        <v>-0.062172774895884686</v>
      </c>
      <c r="N43" s="2">
        <f t="shared" si="12"/>
        <v>-0.0022234252138453314</v>
      </c>
      <c r="O43" s="2">
        <f t="shared" si="15"/>
        <v>968</v>
      </c>
      <c r="P43" s="2">
        <f aca="true" t="shared" si="17" ref="P43:P74">P42-B43*$E$7</f>
        <v>967</v>
      </c>
    </row>
    <row r="44" spans="1:16" ht="12.75">
      <c r="A44" s="2">
        <f t="shared" si="0"/>
        <v>1</v>
      </c>
      <c r="B44" s="2">
        <f t="shared" si="1"/>
        <v>1</v>
      </c>
      <c r="C44" s="2">
        <f t="shared" si="2"/>
        <v>967</v>
      </c>
      <c r="D44" s="2">
        <f t="shared" si="13"/>
        <v>1.0165</v>
      </c>
      <c r="E44" s="2">
        <f t="shared" si="3"/>
        <v>4.652232537129436</v>
      </c>
      <c r="F44" s="2">
        <f t="shared" si="4"/>
        <v>415.92933813105344</v>
      </c>
      <c r="G44" s="2">
        <f t="shared" si="5"/>
        <v>4.652232537129436</v>
      </c>
      <c r="H44" s="2">
        <f t="shared" si="6"/>
        <v>-146.5331478927077</v>
      </c>
      <c r="I44" s="2">
        <f t="shared" si="7"/>
        <v>955.8331635639422</v>
      </c>
      <c r="J44" s="2">
        <f t="shared" si="11"/>
        <v>1.7229160964029853</v>
      </c>
      <c r="K44" s="2">
        <f t="shared" si="14"/>
        <v>-0.004696114792819728</v>
      </c>
      <c r="L44" s="2">
        <f t="shared" si="16"/>
        <v>1.3542552545486484</v>
      </c>
      <c r="M44" s="2">
        <f t="shared" si="9"/>
        <v>-0.06442130263815926</v>
      </c>
      <c r="N44" s="2">
        <f t="shared" si="12"/>
        <v>-0.0022485277422745753</v>
      </c>
      <c r="O44" s="2">
        <f t="shared" si="15"/>
        <v>967</v>
      </c>
      <c r="P44" s="2">
        <f t="shared" si="17"/>
        <v>966</v>
      </c>
    </row>
    <row r="45" spans="1:16" ht="12.75">
      <c r="A45" s="2">
        <f t="shared" si="0"/>
        <v>1</v>
      </c>
      <c r="B45" s="2">
        <f t="shared" si="1"/>
        <v>1</v>
      </c>
      <c r="C45" s="2">
        <f t="shared" si="2"/>
        <v>966</v>
      </c>
      <c r="D45" s="2">
        <f t="shared" si="13"/>
        <v>1.017</v>
      </c>
      <c r="E45" s="2">
        <f t="shared" si="3"/>
        <v>4.705223410265376</v>
      </c>
      <c r="F45" s="2">
        <f t="shared" si="4"/>
        <v>410.8200252049194</v>
      </c>
      <c r="G45" s="2">
        <f t="shared" si="5"/>
        <v>4.705223410265376</v>
      </c>
      <c r="H45" s="2">
        <f t="shared" si="6"/>
        <v>-141.83768469004934</v>
      </c>
      <c r="I45" s="2">
        <f t="shared" si="7"/>
        <v>955.5302565600769</v>
      </c>
      <c r="J45" s="2">
        <f t="shared" si="11"/>
        <v>1.718158997982475</v>
      </c>
      <c r="K45" s="2">
        <f t="shared" si="14"/>
        <v>-0.004757098420510308</v>
      </c>
      <c r="L45" s="2">
        <f t="shared" si="16"/>
        <v>1.356737762128083</v>
      </c>
      <c r="M45" s="2">
        <f t="shared" si="9"/>
        <v>-0.06669589347923521</v>
      </c>
      <c r="N45" s="2">
        <f t="shared" si="12"/>
        <v>-0.002274590841075952</v>
      </c>
      <c r="O45" s="2">
        <f t="shared" si="15"/>
        <v>966.0000000000001</v>
      </c>
      <c r="P45" s="2">
        <f t="shared" si="17"/>
        <v>965</v>
      </c>
    </row>
    <row r="46" spans="1:16" ht="12.75">
      <c r="A46" s="2">
        <f t="shared" si="0"/>
        <v>1</v>
      </c>
      <c r="B46" s="2">
        <f t="shared" si="1"/>
        <v>1</v>
      </c>
      <c r="C46" s="2">
        <f t="shared" si="2"/>
        <v>965</v>
      </c>
      <c r="D46" s="2">
        <f t="shared" si="13"/>
        <v>1.0175</v>
      </c>
      <c r="E46" s="2">
        <f t="shared" si="3"/>
        <v>4.760263550132635</v>
      </c>
      <c r="F46" s="2">
        <f t="shared" si="4"/>
        <v>405.6498090208281</v>
      </c>
      <c r="G46" s="2">
        <f t="shared" si="5"/>
        <v>4.760263550132635</v>
      </c>
      <c r="H46" s="2">
        <f t="shared" si="6"/>
        <v>-137.08800485634447</v>
      </c>
      <c r="I46" s="2">
        <f t="shared" si="7"/>
        <v>955.2130018611068</v>
      </c>
      <c r="J46" s="2">
        <f t="shared" si="11"/>
        <v>1.7133386485690703</v>
      </c>
      <c r="K46" s="2">
        <f t="shared" si="14"/>
        <v>-0.004820349413404701</v>
      </c>
      <c r="L46" s="2">
        <f t="shared" si="16"/>
        <v>1.359256435731834</v>
      </c>
      <c r="M46" s="2">
        <f t="shared" si="9"/>
        <v>-0.0689975692888889</v>
      </c>
      <c r="N46" s="2">
        <f t="shared" si="12"/>
        <v>-0.0023016758096536805</v>
      </c>
      <c r="O46" s="2">
        <f t="shared" si="15"/>
        <v>965</v>
      </c>
      <c r="P46" s="2">
        <f t="shared" si="17"/>
        <v>964</v>
      </c>
    </row>
    <row r="47" spans="1:16" ht="12.75">
      <c r="A47" s="2">
        <f t="shared" si="0"/>
        <v>1</v>
      </c>
      <c r="B47" s="2">
        <f t="shared" si="1"/>
        <v>1</v>
      </c>
      <c r="C47" s="2">
        <f t="shared" si="2"/>
        <v>964</v>
      </c>
      <c r="D47" s="2">
        <f t="shared" si="13"/>
        <v>1.018</v>
      </c>
      <c r="E47" s="2">
        <f t="shared" si="3"/>
        <v>4.817485711742165</v>
      </c>
      <c r="F47" s="2">
        <f t="shared" si="4"/>
        <v>400.41634068539986</v>
      </c>
      <c r="G47" s="2">
        <f t="shared" si="5"/>
        <v>4.817485711742165</v>
      </c>
      <c r="H47" s="2">
        <f t="shared" si="6"/>
        <v>-132.28198181279328</v>
      </c>
      <c r="I47" s="2">
        <f t="shared" si="7"/>
        <v>954.8808707308361</v>
      </c>
      <c r="J47" s="2">
        <f t="shared" si="11"/>
        <v>1.7084526354228964</v>
      </c>
      <c r="K47" s="2">
        <f t="shared" si="14"/>
        <v>-0.004886013146173873</v>
      </c>
      <c r="L47" s="2">
        <f t="shared" si="16"/>
        <v>1.3618125993178982</v>
      </c>
      <c r="M47" s="2">
        <f t="shared" si="9"/>
        <v>-0.07132741884899829</v>
      </c>
      <c r="N47" s="2">
        <f t="shared" si="12"/>
        <v>-0.0023298495601093983</v>
      </c>
      <c r="O47" s="2">
        <f t="shared" si="15"/>
        <v>964</v>
      </c>
      <c r="P47" s="2">
        <f t="shared" si="17"/>
        <v>963</v>
      </c>
    </row>
    <row r="48" spans="1:16" ht="12.75">
      <c r="A48" s="2">
        <f t="shared" si="0"/>
        <v>1</v>
      </c>
      <c r="B48" s="2">
        <f t="shared" si="1"/>
        <v>1</v>
      </c>
      <c r="C48" s="2">
        <f t="shared" si="2"/>
        <v>963</v>
      </c>
      <c r="D48" s="2">
        <f t="shared" si="13"/>
        <v>1.0185</v>
      </c>
      <c r="E48" s="2">
        <f t="shared" si="3"/>
        <v>4.877034978909933</v>
      </c>
      <c r="F48" s="2">
        <f t="shared" si="4"/>
        <v>395.1171169230977</v>
      </c>
      <c r="G48" s="2">
        <f t="shared" si="5"/>
        <v>4.877034978909933</v>
      </c>
      <c r="H48" s="2">
        <f t="shared" si="6"/>
        <v>-127.41734777819464</v>
      </c>
      <c r="I48" s="2">
        <f t="shared" si="7"/>
        <v>954.5332993066144</v>
      </c>
      <c r="J48" s="2">
        <f t="shared" si="11"/>
        <v>1.703498386985819</v>
      </c>
      <c r="K48" s="2">
        <f t="shared" si="14"/>
        <v>-0.00495424843707748</v>
      </c>
      <c r="L48" s="2">
        <f t="shared" si="16"/>
        <v>1.3644076624597379</v>
      </c>
      <c r="M48" s="2">
        <f t="shared" si="9"/>
        <v>-0.07368660414423633</v>
      </c>
      <c r="N48" s="2">
        <f t="shared" si="12"/>
        <v>-0.002359185295238042</v>
      </c>
      <c r="O48" s="2">
        <f t="shared" si="15"/>
        <v>963</v>
      </c>
      <c r="P48" s="2">
        <f t="shared" si="17"/>
        <v>962</v>
      </c>
    </row>
    <row r="49" spans="1:16" ht="12.75">
      <c r="A49" s="2">
        <f t="shared" si="0"/>
        <v>1</v>
      </c>
      <c r="B49" s="2">
        <f t="shared" si="1"/>
        <v>1</v>
      </c>
      <c r="C49" s="2">
        <f t="shared" si="2"/>
        <v>962</v>
      </c>
      <c r="D49" s="2">
        <f t="shared" si="13"/>
        <v>1.0190000000000001</v>
      </c>
      <c r="E49" s="2">
        <f t="shared" si="3"/>
        <v>4.939070275306705</v>
      </c>
      <c r="F49" s="2">
        <f t="shared" si="4"/>
        <v>389.7494655267816</v>
      </c>
      <c r="G49" s="2">
        <f t="shared" si="5"/>
        <v>4.939070275306705</v>
      </c>
      <c r="H49" s="2">
        <f t="shared" si="6"/>
        <v>-122.49168031032492</v>
      </c>
      <c r="I49" s="2">
        <f t="shared" si="7"/>
        <v>954.1696852524467</v>
      </c>
      <c r="J49" s="2">
        <f t="shared" si="11"/>
        <v>1.6984731577939431</v>
      </c>
      <c r="K49" s="2">
        <f t="shared" si="14"/>
        <v>-0.0050252291918757575</v>
      </c>
      <c r="L49" s="2">
        <f t="shared" si="16"/>
        <v>1.3670431283622848</v>
      </c>
      <c r="M49" s="2">
        <f t="shared" si="9"/>
        <v>-0.07607636743356494</v>
      </c>
      <c r="N49" s="2">
        <f t="shared" si="12"/>
        <v>-0.002389763289328606</v>
      </c>
      <c r="O49" s="2">
        <f t="shared" si="15"/>
        <v>962.0000000000001</v>
      </c>
      <c r="P49" s="2">
        <f t="shared" si="17"/>
        <v>961</v>
      </c>
    </row>
    <row r="50" spans="1:16" ht="12.75">
      <c r="A50" s="2">
        <f t="shared" si="0"/>
        <v>1</v>
      </c>
      <c r="B50" s="2">
        <f t="shared" si="1"/>
        <v>1</v>
      </c>
      <c r="C50" s="2">
        <f t="shared" si="2"/>
        <v>961</v>
      </c>
      <c r="D50" s="2">
        <f t="shared" si="13"/>
        <v>1.0195</v>
      </c>
      <c r="E50" s="2">
        <f t="shared" si="3"/>
        <v>5.003766108155077</v>
      </c>
      <c r="F50" s="2">
        <f t="shared" si="4"/>
        <v>384.3105289965547</v>
      </c>
      <c r="G50" s="2">
        <f t="shared" si="5"/>
        <v>5.003766108155077</v>
      </c>
      <c r="H50" s="2">
        <f t="shared" si="6"/>
        <v>-117.50238715242327</v>
      </c>
      <c r="I50" s="2">
        <f t="shared" si="7"/>
        <v>953.7893839907645</v>
      </c>
      <c r="J50" s="2">
        <f t="shared" si="11"/>
        <v>1.6933740114934623</v>
      </c>
      <c r="K50" s="2">
        <f t="shared" si="14"/>
        <v>-0.005099146300480806</v>
      </c>
      <c r="L50" s="2">
        <f t="shared" si="16"/>
        <v>1.369720602871999</v>
      </c>
      <c r="M50" s="2">
        <f t="shared" si="9"/>
        <v>-0.07849803922433196</v>
      </c>
      <c r="N50" s="2">
        <f t="shared" si="12"/>
        <v>-0.0024216717907670215</v>
      </c>
      <c r="O50" s="2">
        <f t="shared" si="15"/>
        <v>960.9999999999999</v>
      </c>
      <c r="P50" s="2">
        <f t="shared" si="17"/>
        <v>960</v>
      </c>
    </row>
    <row r="51" spans="1:16" ht="12.75">
      <c r="A51" s="2">
        <f t="shared" si="0"/>
        <v>1</v>
      </c>
      <c r="B51" s="2">
        <f t="shared" si="1"/>
        <v>1</v>
      </c>
      <c r="C51" s="2">
        <f t="shared" si="2"/>
        <v>960</v>
      </c>
      <c r="D51" s="2">
        <f t="shared" si="13"/>
        <v>1.02</v>
      </c>
      <c r="E51" s="2">
        <f t="shared" si="3"/>
        <v>5.0713145881150865</v>
      </c>
      <c r="F51" s="2">
        <f t="shared" si="4"/>
        <v>378.79724608326467</v>
      </c>
      <c r="G51" s="2">
        <f t="shared" si="5"/>
        <v>5.0713145881150865</v>
      </c>
      <c r="H51" s="2">
        <f t="shared" si="6"/>
        <v>-112.4466891164015</v>
      </c>
      <c r="I51" s="2">
        <f t="shared" si="7"/>
        <v>953.3917044461627</v>
      </c>
      <c r="J51" s="2">
        <f t="shared" si="11"/>
        <v>1.6881978016598622</v>
      </c>
      <c r="K51" s="2">
        <f t="shared" si="14"/>
        <v>-0.0051762098336001205</v>
      </c>
      <c r="L51" s="2">
        <f t="shared" si="16"/>
        <v>1.3724418046360918</v>
      </c>
      <c r="M51" s="2">
        <f t="shared" si="9"/>
        <v>-0.08095304729383912</v>
      </c>
      <c r="N51" s="2">
        <f t="shared" si="12"/>
        <v>-0.0024550080695071586</v>
      </c>
      <c r="O51" s="2">
        <f t="shared" si="15"/>
        <v>960</v>
      </c>
      <c r="P51" s="2">
        <f t="shared" si="17"/>
        <v>959</v>
      </c>
    </row>
    <row r="52" spans="1:16" ht="12.75">
      <c r="A52" s="2">
        <f t="shared" si="0"/>
        <v>1</v>
      </c>
      <c r="B52" s="2">
        <f t="shared" si="1"/>
        <v>1</v>
      </c>
      <c r="C52" s="2">
        <f t="shared" si="2"/>
        <v>959</v>
      </c>
      <c r="D52" s="2">
        <f t="shared" si="13"/>
        <v>1.0205</v>
      </c>
      <c r="E52" s="2">
        <f t="shared" si="3"/>
        <v>5.141927778604355</v>
      </c>
      <c r="F52" s="2">
        <f t="shared" si="4"/>
        <v>373.20633089888815</v>
      </c>
      <c r="G52" s="2">
        <f t="shared" si="5"/>
        <v>5.141927778604355</v>
      </c>
      <c r="H52" s="2">
        <f t="shared" si="6"/>
        <v>-107.32160068266614</v>
      </c>
      <c r="I52" s="2">
        <f t="shared" si="7"/>
        <v>952.9759042215654</v>
      </c>
      <c r="J52" s="2">
        <f t="shared" si="11"/>
        <v>1.6829411500627094</v>
      </c>
      <c r="K52" s="2">
        <f t="shared" si="14"/>
        <v>-0.005256651597152828</v>
      </c>
      <c r="L52" s="2">
        <f t="shared" si="16"/>
        <v>1.375208576595521</v>
      </c>
      <c r="M52" s="2">
        <f t="shared" si="9"/>
        <v>-0.08344292693156241</v>
      </c>
      <c r="N52" s="2">
        <f t="shared" si="12"/>
        <v>-0.0024898796377232912</v>
      </c>
      <c r="O52" s="2">
        <f t="shared" si="15"/>
        <v>958.9999999999999</v>
      </c>
      <c r="P52" s="2">
        <f t="shared" si="17"/>
        <v>958</v>
      </c>
    </row>
    <row r="53" spans="1:16" ht="12.75">
      <c r="A53" s="2">
        <f t="shared" si="0"/>
        <v>1</v>
      </c>
      <c r="B53" s="2">
        <f t="shared" si="1"/>
        <v>1</v>
      </c>
      <c r="C53" s="2">
        <f t="shared" si="2"/>
        <v>958</v>
      </c>
      <c r="D53" s="2">
        <f t="shared" si="13"/>
        <v>1.021</v>
      </c>
      <c r="E53" s="2">
        <f t="shared" si="3"/>
        <v>5.215840439975693</v>
      </c>
      <c r="F53" s="2">
        <f t="shared" si="4"/>
        <v>367.53424918972706</v>
      </c>
      <c r="G53" s="2">
        <f t="shared" si="5"/>
        <v>5.215840439975693</v>
      </c>
      <c r="H53" s="2">
        <f t="shared" si="6"/>
        <v>-102.12390793287989</v>
      </c>
      <c r="I53" s="2">
        <f t="shared" si="7"/>
        <v>952.5411841114885</v>
      </c>
      <c r="J53" s="2">
        <f t="shared" si="11"/>
        <v>1.6776004219472669</v>
      </c>
      <c r="K53" s="2">
        <f t="shared" si="14"/>
        <v>-0.005340728115442506</v>
      </c>
      <c r="L53" s="2">
        <f t="shared" si="16"/>
        <v>1.3780228990324395</v>
      </c>
      <c r="M53" s="2">
        <f t="shared" si="9"/>
        <v>-0.08596933261008655</v>
      </c>
      <c r="N53" s="2">
        <f t="shared" si="12"/>
        <v>-0.002526405678524135</v>
      </c>
      <c r="O53" s="2">
        <f t="shared" si="15"/>
        <v>958</v>
      </c>
      <c r="P53" s="2">
        <f t="shared" si="17"/>
        <v>957</v>
      </c>
    </row>
    <row r="54" spans="1:16" ht="12.75">
      <c r="A54" s="2">
        <f t="shared" si="0"/>
        <v>1</v>
      </c>
      <c r="B54" s="2">
        <f t="shared" si="1"/>
        <v>1</v>
      </c>
      <c r="C54" s="2">
        <f t="shared" si="2"/>
        <v>957</v>
      </c>
      <c r="D54" s="2">
        <f t="shared" si="13"/>
        <v>1.0215</v>
      </c>
      <c r="E54" s="2">
        <f t="shared" si="3"/>
        <v>5.293313249489842</v>
      </c>
      <c r="F54" s="2">
        <f t="shared" si="4"/>
        <v>361.7771912864904</v>
      </c>
      <c r="G54" s="2">
        <f t="shared" si="5"/>
        <v>5.293313249489842</v>
      </c>
      <c r="H54" s="2">
        <f t="shared" si="6"/>
        <v>-96.85014335335907</v>
      </c>
      <c r="I54" s="2">
        <f t="shared" si="7"/>
        <v>952.0866818375488</v>
      </c>
      <c r="J54" s="2">
        <f t="shared" si="11"/>
        <v>1.6721716978163756</v>
      </c>
      <c r="K54" s="2">
        <f t="shared" si="14"/>
        <v>-0.005428724130891238</v>
      </c>
      <c r="L54" s="2">
        <f t="shared" si="16"/>
        <v>1.3808869044373309</v>
      </c>
      <c r="M54" s="2">
        <f t="shared" si="9"/>
        <v>-0.0885340513360866</v>
      </c>
      <c r="N54" s="2">
        <f t="shared" si="12"/>
        <v>-0.0025647187260000592</v>
      </c>
      <c r="O54" s="2">
        <f t="shared" si="15"/>
        <v>957.0000000000001</v>
      </c>
      <c r="P54" s="2">
        <f t="shared" si="17"/>
        <v>956</v>
      </c>
    </row>
    <row r="55" spans="1:16" ht="12.75">
      <c r="A55" s="2">
        <f t="shared" si="0"/>
        <v>1</v>
      </c>
      <c r="B55" s="2">
        <f t="shared" si="1"/>
        <v>1</v>
      </c>
      <c r="C55" s="2">
        <f t="shared" si="2"/>
        <v>956</v>
      </c>
      <c r="D55" s="2">
        <f t="shared" si="13"/>
        <v>1.022</v>
      </c>
      <c r="E55" s="2">
        <f t="shared" si="3"/>
        <v>5.374636597731609</v>
      </c>
      <c r="F55" s="2">
        <f t="shared" si="4"/>
        <v>355.9310411437873</v>
      </c>
      <c r="G55" s="2">
        <f t="shared" si="5"/>
        <v>5.374636597731609</v>
      </c>
      <c r="H55" s="2">
        <f t="shared" si="6"/>
        <v>-91.49655694902634</v>
      </c>
      <c r="I55" s="2">
        <f t="shared" si="7"/>
        <v>951.611464867082</v>
      </c>
      <c r="J55" s="2">
        <f t="shared" si="11"/>
        <v>1.6666507410868687</v>
      </c>
      <c r="K55" s="2">
        <f t="shared" si="14"/>
        <v>-0.005520956729506921</v>
      </c>
      <c r="L55" s="2">
        <f t="shared" si="16"/>
        <v>1.3838028945163088</v>
      </c>
      <c r="M55" s="2">
        <f t="shared" si="9"/>
        <v>-0.09113901798661583</v>
      </c>
      <c r="N55" s="2">
        <f t="shared" si="12"/>
        <v>-0.002604966650529228</v>
      </c>
      <c r="O55" s="2">
        <f t="shared" si="15"/>
        <v>956</v>
      </c>
      <c r="P55" s="2">
        <f t="shared" si="17"/>
        <v>955</v>
      </c>
    </row>
    <row r="56" spans="1:16" ht="12.75">
      <c r="A56" s="2">
        <f t="shared" si="0"/>
        <v>1</v>
      </c>
      <c r="B56" s="2">
        <f t="shared" si="1"/>
        <v>1</v>
      </c>
      <c r="C56" s="2">
        <f t="shared" si="2"/>
        <v>955</v>
      </c>
      <c r="D56" s="2">
        <f t="shared" si="13"/>
        <v>1.0225</v>
      </c>
      <c r="E56" s="2">
        <f t="shared" si="3"/>
        <v>5.460135087571189</v>
      </c>
      <c r="F56" s="2">
        <f t="shared" si="4"/>
        <v>349.9913407545491</v>
      </c>
      <c r="G56" s="2">
        <f t="shared" si="5"/>
        <v>5.460135087571189</v>
      </c>
      <c r="H56" s="2">
        <f t="shared" si="6"/>
        <v>-86.05908298533555</v>
      </c>
      <c r="I56" s="2">
        <f t="shared" si="7"/>
        <v>951.1145221453214</v>
      </c>
      <c r="J56" s="2">
        <f t="shared" si="11"/>
        <v>1.6610329608580159</v>
      </c>
      <c r="K56" s="2">
        <f t="shared" si="14"/>
        <v>-0.005617780228852842</v>
      </c>
      <c r="L56" s="2">
        <f t="shared" si="16"/>
        <v>1.3867733597279683</v>
      </c>
      <c r="M56" s="2">
        <f t="shared" si="9"/>
        <v>-0.09378633300380912</v>
      </c>
      <c r="N56" s="2">
        <f t="shared" si="12"/>
        <v>-0.0026473150171932858</v>
      </c>
      <c r="O56" s="2">
        <f t="shared" si="15"/>
        <v>955</v>
      </c>
      <c r="P56" s="2">
        <f t="shared" si="17"/>
        <v>954</v>
      </c>
    </row>
    <row r="57" spans="1:16" ht="12.75">
      <c r="A57" s="2">
        <f t="shared" si="0"/>
        <v>1</v>
      </c>
      <c r="B57" s="2">
        <f t="shared" si="1"/>
        <v>1</v>
      </c>
      <c r="C57" s="2">
        <f t="shared" si="2"/>
        <v>954</v>
      </c>
      <c r="D57" s="2">
        <f t="shared" si="13"/>
        <v>1.0230000000000001</v>
      </c>
      <c r="E57" s="2">
        <f t="shared" si="3"/>
        <v>5.550172894682106</v>
      </c>
      <c r="F57" s="2">
        <f t="shared" si="4"/>
        <v>343.9532490652881</v>
      </c>
      <c r="G57" s="2">
        <f t="shared" si="5"/>
        <v>5.550172894682106</v>
      </c>
      <c r="H57" s="2">
        <f t="shared" si="6"/>
        <v>-80.53330152111766</v>
      </c>
      <c r="I57" s="2">
        <f t="shared" si="7"/>
        <v>950.5947545332389</v>
      </c>
      <c r="J57" s="2">
        <f t="shared" si="11"/>
        <v>1.6553133688570627</v>
      </c>
      <c r="K57" s="2">
        <f t="shared" si="14"/>
        <v>-0.0057195920009531775</v>
      </c>
      <c r="L57" s="2">
        <f t="shared" si="16"/>
        <v>1.389801001825888</v>
      </c>
      <c r="M57" s="2">
        <f t="shared" si="9"/>
        <v>-0.09647828290684224</v>
      </c>
      <c r="N57" s="2">
        <f t="shared" si="12"/>
        <v>-0.0026919499030331195</v>
      </c>
      <c r="O57" s="2">
        <f t="shared" si="15"/>
        <v>953.9999999999999</v>
      </c>
      <c r="P57" s="2">
        <f t="shared" si="17"/>
        <v>953</v>
      </c>
    </row>
    <row r="58" spans="1:16" ht="12.75">
      <c r="A58" s="2">
        <f t="shared" si="0"/>
        <v>1</v>
      </c>
      <c r="B58" s="2">
        <f t="shared" si="1"/>
        <v>1</v>
      </c>
      <c r="C58" s="2">
        <f t="shared" si="2"/>
        <v>953</v>
      </c>
      <c r="D58" s="2">
        <f t="shared" si="13"/>
        <v>1.0235</v>
      </c>
      <c r="E58" s="2">
        <f t="shared" si="3"/>
        <v>5.645160191672375</v>
      </c>
      <c r="F58" s="2">
        <f t="shared" si="4"/>
        <v>337.8114943156178</v>
      </c>
      <c r="G58" s="2">
        <f t="shared" si="5"/>
        <v>5.645160191672375</v>
      </c>
      <c r="H58" s="2">
        <f t="shared" si="6"/>
        <v>-74.9143936990168</v>
      </c>
      <c r="I58" s="2">
        <f t="shared" si="7"/>
        <v>950.0509636944266</v>
      </c>
      <c r="J58" s="2">
        <f t="shared" si="11"/>
        <v>1.6494865294078476</v>
      </c>
      <c r="K58" s="2">
        <f t="shared" si="14"/>
        <v>-0.005826839449215138</v>
      </c>
      <c r="L58" s="2">
        <f t="shared" si="16"/>
        <v>1.3928887599925652</v>
      </c>
      <c r="M58" s="2">
        <f t="shared" si="9"/>
        <v>-0.09921736418938032</v>
      </c>
      <c r="N58" s="2">
        <f t="shared" si="12"/>
        <v>-0.0027390812825380806</v>
      </c>
      <c r="O58" s="2">
        <f t="shared" si="15"/>
        <v>953</v>
      </c>
      <c r="P58" s="2">
        <f t="shared" si="17"/>
        <v>952</v>
      </c>
    </row>
    <row r="59" spans="1:16" ht="12.75">
      <c r="A59" s="2">
        <f t="shared" si="0"/>
        <v>1</v>
      </c>
      <c r="B59" s="2">
        <f t="shared" si="1"/>
        <v>1</v>
      </c>
      <c r="C59" s="2">
        <f t="shared" si="2"/>
        <v>952</v>
      </c>
      <c r="D59" s="2">
        <f t="shared" si="13"/>
        <v>1.024</v>
      </c>
      <c r="E59" s="2">
        <f t="shared" si="3"/>
        <v>5.745560894645848</v>
      </c>
      <c r="F59" s="2">
        <f t="shared" si="4"/>
        <v>331.56031846694503</v>
      </c>
      <c r="G59" s="2">
        <f t="shared" si="5"/>
        <v>5.745560894645848</v>
      </c>
      <c r="H59" s="2">
        <f t="shared" si="6"/>
        <v>-69.19708950877411</v>
      </c>
      <c r="I59" s="2">
        <f t="shared" si="7"/>
        <v>949.4818391120046</v>
      </c>
      <c r="J59" s="2">
        <f t="shared" si="11"/>
        <v>1.643546500987879</v>
      </c>
      <c r="K59" s="2">
        <f t="shared" si="14"/>
        <v>-0.005940028419968657</v>
      </c>
      <c r="L59" s="2">
        <f t="shared" si="16"/>
        <v>1.3960398412905342</v>
      </c>
      <c r="M59" s="2">
        <f t="shared" si="9"/>
        <v>-0.10200631131138005</v>
      </c>
      <c r="N59" s="2">
        <f t="shared" si="12"/>
        <v>-0.0027889471219997297</v>
      </c>
      <c r="O59" s="2">
        <f t="shared" si="15"/>
        <v>952</v>
      </c>
      <c r="P59" s="2">
        <f t="shared" si="17"/>
        <v>951</v>
      </c>
    </row>
    <row r="60" spans="1:16" ht="12.75">
      <c r="A60" s="2">
        <f t="shared" si="0"/>
        <v>1</v>
      </c>
      <c r="B60" s="2">
        <f t="shared" si="1"/>
        <v>1</v>
      </c>
      <c r="C60" s="2">
        <f t="shared" si="2"/>
        <v>951</v>
      </c>
      <c r="D60" s="2">
        <f t="shared" si="13"/>
        <v>1.0245</v>
      </c>
      <c r="E60" s="2">
        <f t="shared" si="3"/>
        <v>5.851902066497132</v>
      </c>
      <c r="F60" s="2">
        <f t="shared" si="4"/>
        <v>325.1934120522809</v>
      </c>
      <c r="G60" s="2">
        <f t="shared" si="5"/>
        <v>5.851902066497132</v>
      </c>
      <c r="H60" s="2">
        <f t="shared" si="6"/>
        <v>-63.37560641388677</v>
      </c>
      <c r="I60" s="2">
        <f t="shared" si="7"/>
        <v>948.8859428359513</v>
      </c>
      <c r="J60" s="2">
        <f t="shared" si="11"/>
        <v>1.6374867675768847</v>
      </c>
      <c r="K60" s="2">
        <f t="shared" si="14"/>
        <v>-0.006059733410994195</v>
      </c>
      <c r="L60" s="2">
        <f t="shared" si="16"/>
        <v>1.399257756336522</v>
      </c>
      <c r="M60" s="2">
        <f t="shared" si="9"/>
        <v>-0.10484812967638657</v>
      </c>
      <c r="N60" s="2">
        <f t="shared" si="12"/>
        <v>-0.002841818365006521</v>
      </c>
      <c r="O60" s="2">
        <f t="shared" si="15"/>
        <v>951</v>
      </c>
      <c r="P60" s="2">
        <f t="shared" si="17"/>
        <v>950</v>
      </c>
    </row>
    <row r="61" spans="1:16" ht="12.75">
      <c r="A61" s="2">
        <f t="shared" si="0"/>
        <v>1</v>
      </c>
      <c r="B61" s="2">
        <f t="shared" si="1"/>
        <v>1</v>
      </c>
      <c r="C61" s="2">
        <f t="shared" si="2"/>
        <v>950</v>
      </c>
      <c r="D61" s="2">
        <f t="shared" si="13"/>
        <v>1.025</v>
      </c>
      <c r="E61" s="2">
        <f t="shared" si="3"/>
        <v>5.964785412781509</v>
      </c>
      <c r="F61" s="2">
        <f t="shared" si="4"/>
        <v>318.70383734618287</v>
      </c>
      <c r="G61" s="2">
        <f t="shared" si="5"/>
        <v>5.964785412781509</v>
      </c>
      <c r="H61" s="2">
        <f t="shared" si="6"/>
        <v>-57.44357680881621</v>
      </c>
      <c r="I61" s="2">
        <f t="shared" si="7"/>
        <v>948.2616914562191</v>
      </c>
      <c r="J61" s="2">
        <f t="shared" si="11"/>
        <v>1.6313001575274544</v>
      </c>
      <c r="K61" s="2">
        <f t="shared" si="14"/>
        <v>-0.00618661004943033</v>
      </c>
      <c r="L61" s="2">
        <f t="shared" si="16"/>
        <v>1.402546361338122</v>
      </c>
      <c r="M61" s="2">
        <f t="shared" si="9"/>
        <v>-0.10774613472421679</v>
      </c>
      <c r="N61" s="2">
        <f t="shared" si="12"/>
        <v>-0.002898005047830221</v>
      </c>
      <c r="O61" s="2">
        <f t="shared" si="15"/>
        <v>950</v>
      </c>
      <c r="P61" s="2">
        <f t="shared" si="17"/>
        <v>949</v>
      </c>
    </row>
    <row r="62" spans="1:16" ht="12.75">
      <c r="A62" s="2">
        <f t="shared" si="0"/>
        <v>1</v>
      </c>
      <c r="B62" s="2">
        <f t="shared" si="1"/>
        <v>1</v>
      </c>
      <c r="C62" s="2">
        <f t="shared" si="2"/>
        <v>949</v>
      </c>
      <c r="D62" s="2">
        <f t="shared" si="13"/>
        <v>1.0255</v>
      </c>
      <c r="E62" s="2">
        <f t="shared" si="3"/>
        <v>6.084901443897252</v>
      </c>
      <c r="F62" s="2">
        <f t="shared" si="4"/>
        <v>312.0839371859617</v>
      </c>
      <c r="G62" s="2">
        <f t="shared" si="5"/>
        <v>6.084901443897252</v>
      </c>
      <c r="H62" s="2">
        <f t="shared" si="6"/>
        <v>-51.39396171663431</v>
      </c>
      <c r="I62" s="2">
        <f t="shared" si="7"/>
        <v>947.6073346587547</v>
      </c>
      <c r="J62" s="2">
        <f t="shared" si="11"/>
        <v>1.624978747066638</v>
      </c>
      <c r="K62" s="2">
        <f t="shared" si="14"/>
        <v>-0.006321410460816468</v>
      </c>
      <c r="L62" s="2">
        <f t="shared" si="16"/>
        <v>1.4059099079386543</v>
      </c>
      <c r="M62" s="2">
        <f t="shared" si="9"/>
        <v>-0.11070399858450086</v>
      </c>
      <c r="N62" s="2">
        <f t="shared" si="12"/>
        <v>-0.0029578638602840712</v>
      </c>
      <c r="O62" s="2">
        <f t="shared" si="15"/>
        <v>948.9999999999999</v>
      </c>
      <c r="P62" s="2">
        <f t="shared" si="17"/>
        <v>948</v>
      </c>
    </row>
    <row r="63" spans="1:16" ht="12.75">
      <c r="A63" s="2">
        <f t="shared" si="0"/>
        <v>1</v>
      </c>
      <c r="B63" s="2">
        <f t="shared" si="1"/>
        <v>1</v>
      </c>
      <c r="C63" s="2">
        <f t="shared" si="2"/>
        <v>948</v>
      </c>
      <c r="D63" s="2">
        <f t="shared" si="13"/>
        <v>1.026</v>
      </c>
      <c r="E63" s="2">
        <f t="shared" si="3"/>
        <v>6.213047066942522</v>
      </c>
      <c r="F63" s="2">
        <f t="shared" si="4"/>
        <v>305.32522602205347</v>
      </c>
      <c r="G63" s="2">
        <f t="shared" si="5"/>
        <v>6.213047066942522</v>
      </c>
      <c r="H63" s="2">
        <f t="shared" si="6"/>
        <v>-45.21894739553682</v>
      </c>
      <c r="I63" s="2">
        <f t="shared" si="7"/>
        <v>946.9209295376461</v>
      </c>
      <c r="J63" s="2">
        <f t="shared" si="11"/>
        <v>1.6185137447102214</v>
      </c>
      <c r="K63" s="2">
        <f t="shared" si="14"/>
        <v>-0.00646500235641656</v>
      </c>
      <c r="L63" s="2">
        <f t="shared" si="16"/>
        <v>1.4093531027210626</v>
      </c>
      <c r="M63" s="2">
        <f t="shared" si="9"/>
        <v>-0.11372580615850936</v>
      </c>
      <c r="N63" s="2">
        <f t="shared" si="12"/>
        <v>-0.003021807574008495</v>
      </c>
      <c r="O63" s="2">
        <f t="shared" si="15"/>
        <v>948.0000000000001</v>
      </c>
      <c r="P63" s="2">
        <f t="shared" si="17"/>
        <v>947</v>
      </c>
    </row>
    <row r="64" spans="1:16" ht="12.75">
      <c r="A64" s="2">
        <f t="shared" si="0"/>
        <v>1</v>
      </c>
      <c r="B64" s="2">
        <f t="shared" si="1"/>
        <v>1</v>
      </c>
      <c r="C64" s="2">
        <f t="shared" si="2"/>
        <v>947</v>
      </c>
      <c r="D64" s="2">
        <f t="shared" si="13"/>
        <v>1.0265</v>
      </c>
      <c r="E64" s="2">
        <f t="shared" si="3"/>
        <v>6.350147634529179</v>
      </c>
      <c r="F64" s="2">
        <f t="shared" si="4"/>
        <v>298.41825876551013</v>
      </c>
      <c r="G64" s="2">
        <f t="shared" si="5"/>
        <v>6.350147634529179</v>
      </c>
      <c r="H64" s="2">
        <f t="shared" si="6"/>
        <v>-38.9098205248647</v>
      </c>
      <c r="I64" s="2">
        <f t="shared" si="7"/>
        <v>946.2003095892131</v>
      </c>
      <c r="J64" s="2">
        <f t="shared" si="11"/>
        <v>1.6118953517584262</v>
      </c>
      <c r="K64" s="2">
        <f t="shared" si="14"/>
        <v>-0.006618392951795116</v>
      </c>
      <c r="L64" s="2">
        <f t="shared" si="16"/>
        <v>1.4128811787638893</v>
      </c>
      <c r="M64" s="2">
        <f t="shared" si="9"/>
        <v>-0.11681612306747757</v>
      </c>
      <c r="N64" s="2">
        <f t="shared" si="12"/>
        <v>-0.003090316908968216</v>
      </c>
      <c r="O64" s="2">
        <f t="shared" si="15"/>
        <v>947</v>
      </c>
      <c r="P64" s="2">
        <f t="shared" si="17"/>
        <v>946</v>
      </c>
    </row>
    <row r="65" spans="1:16" ht="12.75">
      <c r="A65" s="2">
        <f t="shared" si="0"/>
        <v>1</v>
      </c>
      <c r="B65" s="2">
        <f t="shared" si="1"/>
        <v>1</v>
      </c>
      <c r="C65" s="2">
        <f t="shared" si="2"/>
        <v>946</v>
      </c>
      <c r="D65" s="2">
        <f t="shared" si="13"/>
        <v>1.0270000000000001</v>
      </c>
      <c r="E65" s="2">
        <f t="shared" si="3"/>
        <v>6.497284850241357</v>
      </c>
      <c r="F65" s="2">
        <f t="shared" si="4"/>
        <v>291.3524716296962</v>
      </c>
      <c r="G65" s="2">
        <f t="shared" si="5"/>
        <v>6.497284850241357</v>
      </c>
      <c r="H65" s="2">
        <f t="shared" si="6"/>
        <v>-32.45681628179493</v>
      </c>
      <c r="I65" s="2">
        <f t="shared" si="7"/>
        <v>945.4430469768392</v>
      </c>
      <c r="J65" s="2">
        <f t="shared" si="11"/>
        <v>1.6051125925255496</v>
      </c>
      <c r="K65" s="2">
        <f t="shared" si="14"/>
        <v>-0.006782759232876634</v>
      </c>
      <c r="L65" s="2">
        <f t="shared" si="16"/>
        <v>1.416499982376671</v>
      </c>
      <c r="M65" s="2">
        <f t="shared" si="9"/>
        <v>-0.11998007868757243</v>
      </c>
      <c r="N65" s="2">
        <f t="shared" si="12"/>
        <v>-0.0031639556200948604</v>
      </c>
      <c r="O65" s="2">
        <f t="shared" si="15"/>
        <v>946.0000000000001</v>
      </c>
      <c r="P65" s="2">
        <f t="shared" si="17"/>
        <v>945</v>
      </c>
    </row>
    <row r="66" spans="1:16" ht="12.75">
      <c r="A66" s="2">
        <f t="shared" si="0"/>
        <v>1</v>
      </c>
      <c r="B66" s="2">
        <f t="shared" si="1"/>
        <v>1</v>
      </c>
      <c r="C66" s="2">
        <f t="shared" si="2"/>
        <v>945</v>
      </c>
      <c r="D66" s="2">
        <f t="shared" si="13"/>
        <v>1.0275</v>
      </c>
      <c r="E66" s="2">
        <f t="shared" si="3"/>
        <v>6.655732463776758</v>
      </c>
      <c r="F66" s="2">
        <f t="shared" si="4"/>
        <v>284.11598727739147</v>
      </c>
      <c r="G66" s="2">
        <f t="shared" si="5"/>
        <v>6.655732463776758</v>
      </c>
      <c r="H66" s="2">
        <f t="shared" si="6"/>
        <v>-25.84893174238323</v>
      </c>
      <c r="I66" s="2">
        <f t="shared" si="7"/>
        <v>944.6464061900504</v>
      </c>
      <c r="J66" s="2">
        <f t="shared" si="11"/>
        <v>1.5981531058623413</v>
      </c>
      <c r="K66" s="2">
        <f t="shared" si="14"/>
        <v>-0.006959486663208336</v>
      </c>
      <c r="L66" s="2">
        <f t="shared" si="16"/>
        <v>1.4202160791492804</v>
      </c>
      <c r="M66" s="2">
        <f t="shared" si="9"/>
        <v>-0.12322346857817124</v>
      </c>
      <c r="N66" s="2">
        <f t="shared" si="12"/>
        <v>-0.0032433898905988023</v>
      </c>
      <c r="O66" s="2">
        <f t="shared" si="15"/>
        <v>945</v>
      </c>
      <c r="P66" s="2">
        <f t="shared" si="17"/>
        <v>944</v>
      </c>
    </row>
    <row r="67" spans="1:16" ht="12.75">
      <c r="A67" s="2">
        <f t="shared" si="0"/>
        <v>1</v>
      </c>
      <c r="B67" s="2">
        <f t="shared" si="1"/>
        <v>1</v>
      </c>
      <c r="C67" s="2">
        <f t="shared" si="2"/>
        <v>944</v>
      </c>
      <c r="D67" s="2">
        <f t="shared" si="13"/>
        <v>1.028</v>
      </c>
      <c r="E67" s="2">
        <f t="shared" si="3"/>
        <v>6.8270024648907395</v>
      </c>
      <c r="F67" s="2">
        <f t="shared" si="4"/>
        <v>276.69537395285374</v>
      </c>
      <c r="G67" s="2">
        <f t="shared" si="5"/>
        <v>6.8270024648907395</v>
      </c>
      <c r="H67" s="2">
        <f t="shared" si="6"/>
        <v>-19.07369440942307</v>
      </c>
      <c r="I67" s="2">
        <f t="shared" si="7"/>
        <v>943.8072865694437</v>
      </c>
      <c r="J67" s="2">
        <f t="shared" si="11"/>
        <v>1.591002886596001</v>
      </c>
      <c r="K67" s="2">
        <f t="shared" si="14"/>
        <v>-0.007150219266340185</v>
      </c>
      <c r="L67" s="2">
        <f t="shared" si="16"/>
        <v>1.424036884851033</v>
      </c>
      <c r="M67" s="2">
        <f t="shared" si="9"/>
        <v>-0.12655288214275906</v>
      </c>
      <c r="N67" s="2">
        <f t="shared" si="12"/>
        <v>-0.0033294135645878242</v>
      </c>
      <c r="O67" s="2">
        <f t="shared" si="15"/>
        <v>944.0000000000001</v>
      </c>
      <c r="P67" s="2">
        <f t="shared" si="17"/>
        <v>943</v>
      </c>
    </row>
    <row r="68" spans="1:16" ht="12.75">
      <c r="A68" s="2">
        <f t="shared" si="0"/>
        <v>1</v>
      </c>
      <c r="B68" s="2">
        <f t="shared" si="1"/>
        <v>1</v>
      </c>
      <c r="C68" s="2">
        <f t="shared" si="2"/>
        <v>943</v>
      </c>
      <c r="D68" s="2">
        <f t="shared" si="13"/>
        <v>1.0285</v>
      </c>
      <c r="E68" s="2">
        <f t="shared" si="3"/>
        <v>7.012905634962749</v>
      </c>
      <c r="F68" s="2">
        <f t="shared" si="4"/>
        <v>269.07534454656025</v>
      </c>
      <c r="G68" s="2">
        <f t="shared" si="5"/>
        <v>7.012905634962749</v>
      </c>
      <c r="H68" s="2">
        <f t="shared" si="6"/>
        <v>-12.116871921771182</v>
      </c>
      <c r="I68" s="2">
        <f t="shared" si="7"/>
        <v>942.9221502408517</v>
      </c>
      <c r="J68" s="2">
        <f t="shared" si="11"/>
        <v>1.5836459613342295</v>
      </c>
      <c r="K68" s="2">
        <f t="shared" si="14"/>
        <v>-0.007356925261771563</v>
      </c>
      <c r="L68" s="2">
        <f t="shared" si="16"/>
        <v>1.4279708286951747</v>
      </c>
      <c r="M68" s="2">
        <f t="shared" si="9"/>
        <v>-0.12997586356038893</v>
      </c>
      <c r="N68" s="2">
        <f t="shared" si="12"/>
        <v>-0.0034229814176298667</v>
      </c>
      <c r="O68" s="2">
        <f t="shared" si="15"/>
        <v>942.9999999999999</v>
      </c>
      <c r="P68" s="2">
        <f t="shared" si="17"/>
        <v>942</v>
      </c>
    </row>
    <row r="69" spans="1:16" ht="12.75">
      <c r="A69" s="2">
        <f t="shared" si="0"/>
        <v>1</v>
      </c>
      <c r="B69" s="2">
        <f t="shared" si="1"/>
        <v>1</v>
      </c>
      <c r="C69" s="2">
        <f t="shared" si="2"/>
        <v>942</v>
      </c>
      <c r="D69" s="2">
        <f t="shared" si="13"/>
        <v>1.029</v>
      </c>
      <c r="E69" s="2">
        <f t="shared" si="3"/>
        <v>7.215632051243304</v>
      </c>
      <c r="F69" s="2">
        <f t="shared" si="4"/>
        <v>261.2383761551541</v>
      </c>
      <c r="G69" s="2">
        <f t="shared" si="5"/>
        <v>7.215632051243304</v>
      </c>
      <c r="H69" s="2">
        <f t="shared" si="6"/>
        <v>-4.962103565736171</v>
      </c>
      <c r="I69" s="2">
        <f t="shared" si="7"/>
        <v>941.9869306567915</v>
      </c>
      <c r="J69" s="2">
        <f t="shared" si="11"/>
        <v>1.576063977022073</v>
      </c>
      <c r="K69" s="2">
        <f t="shared" si="14"/>
        <v>-0.007581984312156509</v>
      </c>
      <c r="L69" s="2">
        <f t="shared" si="16"/>
        <v>1.43202755932919</v>
      </c>
      <c r="M69" s="2">
        <f t="shared" si="9"/>
        <v>-0.13350111723852987</v>
      </c>
      <c r="N69" s="2">
        <f t="shared" si="12"/>
        <v>-0.0035252536781409383</v>
      </c>
      <c r="O69" s="2">
        <f t="shared" si="15"/>
        <v>942</v>
      </c>
      <c r="P69" s="2">
        <f t="shared" si="17"/>
        <v>941</v>
      </c>
    </row>
    <row r="70" spans="1:16" ht="12.75">
      <c r="A70" s="2">
        <f t="shared" si="0"/>
        <v>1</v>
      </c>
      <c r="B70" s="2">
        <f t="shared" si="1"/>
        <v>1</v>
      </c>
      <c r="C70" s="2">
        <f t="shared" si="2"/>
        <v>941</v>
      </c>
      <c r="D70" s="2">
        <f t="shared" si="13"/>
        <v>1.0295</v>
      </c>
      <c r="E70" s="2">
        <f t="shared" si="3"/>
        <v>7.437859818251397</v>
      </c>
      <c r="F70" s="2">
        <f t="shared" si="4"/>
        <v>253.16422277540107</v>
      </c>
      <c r="G70" s="2">
        <f t="shared" si="5"/>
        <v>7.437859818251397</v>
      </c>
      <c r="H70" s="2">
        <f t="shared" si="6"/>
        <v>2.409573827182231</v>
      </c>
      <c r="I70" s="2">
        <f t="shared" si="7"/>
        <v>940.9969149545451</v>
      </c>
      <c r="J70" s="2">
        <f t="shared" si="11"/>
        <v>1.5682356716828576</v>
      </c>
      <c r="K70" s="2">
        <f t="shared" si="14"/>
        <v>-0.007828305339215413</v>
      </c>
      <c r="L70" s="2">
        <f t="shared" si="16"/>
        <v>1.43621820807654</v>
      </c>
      <c r="M70" s="2">
        <f t="shared" si="9"/>
        <v>-0.13713877383039552</v>
      </c>
      <c r="N70" s="2">
        <f t="shared" si="12"/>
        <v>-0.0036376565918656567</v>
      </c>
      <c r="O70" s="2">
        <f t="shared" si="15"/>
        <v>941</v>
      </c>
      <c r="P70" s="2">
        <f t="shared" si="17"/>
        <v>940</v>
      </c>
    </row>
    <row r="71" spans="1:16" ht="12.75">
      <c r="A71" s="2">
        <f t="shared" si="0"/>
        <v>1</v>
      </c>
      <c r="B71" s="2">
        <f t="shared" si="1"/>
        <v>1</v>
      </c>
      <c r="C71" s="2">
        <f t="shared" si="2"/>
        <v>940</v>
      </c>
      <c r="D71" s="2">
        <f t="shared" si="13"/>
        <v>1.03</v>
      </c>
      <c r="E71" s="2">
        <f t="shared" si="3"/>
        <v>7.68290453551235</v>
      </c>
      <c r="F71" s="2">
        <f t="shared" si="4"/>
        <v>244.82928185629999</v>
      </c>
      <c r="G71" s="2">
        <f t="shared" si="5"/>
        <v>7.68290453551235</v>
      </c>
      <c r="H71" s="2">
        <f t="shared" si="6"/>
        <v>10.020345161014943</v>
      </c>
      <c r="I71" s="2">
        <f t="shared" si="7"/>
        <v>939.9465903352457</v>
      </c>
      <c r="J71" s="2">
        <f t="shared" si="11"/>
        <v>1.56013618323465</v>
      </c>
      <c r="K71" s="2">
        <f t="shared" si="14"/>
        <v>-0.008099488448207515</v>
      </c>
      <c r="L71" s="2">
        <f t="shared" si="16"/>
        <v>1.4405557301816263</v>
      </c>
      <c r="M71" s="2">
        <f t="shared" si="9"/>
        <v>-0.1409007401735165</v>
      </c>
      <c r="N71" s="2">
        <f t="shared" si="12"/>
        <v>-0.0037619663431209815</v>
      </c>
      <c r="O71" s="2">
        <f t="shared" si="15"/>
        <v>940</v>
      </c>
      <c r="P71" s="2">
        <f t="shared" si="17"/>
        <v>939</v>
      </c>
    </row>
    <row r="72" spans="1:16" ht="12.75">
      <c r="A72" s="2">
        <f t="shared" si="0"/>
        <v>1</v>
      </c>
      <c r="B72" s="2">
        <f t="shared" si="1"/>
        <v>1</v>
      </c>
      <c r="C72" s="2">
        <f t="shared" si="2"/>
        <v>939</v>
      </c>
      <c r="D72" s="2">
        <f t="shared" si="13"/>
        <v>1.0305</v>
      </c>
      <c r="E72" s="2">
        <f t="shared" si="3"/>
        <v>7.954928885992828</v>
      </c>
      <c r="F72" s="2">
        <f t="shared" si="4"/>
        <v>236.20575707578922</v>
      </c>
      <c r="G72" s="2">
        <f t="shared" si="5"/>
        <v>7.954928885992828</v>
      </c>
      <c r="H72" s="2">
        <f t="shared" si="6"/>
        <v>17.896439925688384</v>
      </c>
      <c r="I72" s="2">
        <f t="shared" si="7"/>
        <v>938.8294400145248</v>
      </c>
      <c r="J72" s="2">
        <f t="shared" si="11"/>
        <v>1.5517361312950384</v>
      </c>
      <c r="K72" s="2">
        <f t="shared" si="14"/>
        <v>-0.008400051939611686</v>
      </c>
      <c r="L72" s="2">
        <f t="shared" si="16"/>
        <v>1.4450553543353977</v>
      </c>
      <c r="M72" s="2">
        <f t="shared" si="9"/>
        <v>-0.14480116795935682</v>
      </c>
      <c r="N72" s="2">
        <f t="shared" si="12"/>
        <v>-0.0039004277858403213</v>
      </c>
      <c r="O72" s="2">
        <f t="shared" si="15"/>
        <v>939</v>
      </c>
      <c r="P72" s="2">
        <f t="shared" si="17"/>
        <v>938</v>
      </c>
    </row>
    <row r="73" spans="1:16" ht="12.75">
      <c r="A73" s="2">
        <f t="shared" si="0"/>
        <v>1</v>
      </c>
      <c r="B73" s="2">
        <f t="shared" si="1"/>
        <v>1</v>
      </c>
      <c r="C73" s="2">
        <f t="shared" si="2"/>
        <v>938</v>
      </c>
      <c r="D73" s="2">
        <f t="shared" si="13"/>
        <v>1.0310000000000001</v>
      </c>
      <c r="E73" s="2">
        <f t="shared" si="3"/>
        <v>8.259243234063774</v>
      </c>
      <c r="F73" s="2">
        <f t="shared" si="4"/>
        <v>227.26053063295768</v>
      </c>
      <c r="G73" s="2">
        <f t="shared" si="5"/>
        <v>8.259243234063774</v>
      </c>
      <c r="H73" s="2">
        <f t="shared" si="6"/>
        <v>26.069247008065602</v>
      </c>
      <c r="I73" s="2">
        <f t="shared" si="7"/>
        <v>937.6376668844061</v>
      </c>
      <c r="J73" s="2">
        <f t="shared" si="11"/>
        <v>1.5430003734622908</v>
      </c>
      <c r="K73" s="2">
        <f t="shared" si="14"/>
        <v>-0.008735757832747604</v>
      </c>
      <c r="L73" s="2">
        <f t="shared" si="16"/>
        <v>1.4497351857183878</v>
      </c>
      <c r="M73" s="2">
        <f t="shared" si="9"/>
        <v>-0.14885709440911477</v>
      </c>
      <c r="N73" s="2">
        <f t="shared" si="12"/>
        <v>-0.004055926449757941</v>
      </c>
      <c r="O73" s="2">
        <f t="shared" si="15"/>
        <v>938.0000000000001</v>
      </c>
      <c r="P73" s="2">
        <f t="shared" si="17"/>
        <v>937</v>
      </c>
    </row>
    <row r="74" spans="1:16" ht="12.75">
      <c r="A74" s="2">
        <f t="shared" si="0"/>
        <v>1</v>
      </c>
      <c r="B74" s="2">
        <f t="shared" si="1"/>
        <v>1</v>
      </c>
      <c r="C74" s="2">
        <f t="shared" si="2"/>
        <v>937</v>
      </c>
      <c r="D74" s="2">
        <f t="shared" si="13"/>
        <v>1.0315</v>
      </c>
      <c r="E74" s="2">
        <f t="shared" si="3"/>
        <v>8.60274804781018</v>
      </c>
      <c r="F74" s="2">
        <f t="shared" si="4"/>
        <v>217.95361082060253</v>
      </c>
      <c r="G74" s="2">
        <f t="shared" si="5"/>
        <v>8.60274804781018</v>
      </c>
      <c r="H74" s="2">
        <f t="shared" si="6"/>
        <v>34.57685920765728</v>
      </c>
      <c r="I74" s="2">
        <f t="shared" si="7"/>
        <v>936.361810844149</v>
      </c>
      <c r="J74" s="2">
        <f t="shared" si="11"/>
        <v>1.5338862825819182</v>
      </c>
      <c r="K74" s="2">
        <f t="shared" si="14"/>
        <v>-0.009114090880372627</v>
      </c>
      <c r="L74" s="2">
        <f t="shared" si="16"/>
        <v>1.4546170319964005</v>
      </c>
      <c r="M74" s="2">
        <f t="shared" si="9"/>
        <v>-0.15308933901147448</v>
      </c>
      <c r="N74" s="2">
        <f t="shared" si="12"/>
        <v>-0.004232244602359714</v>
      </c>
      <c r="O74" s="2">
        <f t="shared" si="15"/>
        <v>937</v>
      </c>
      <c r="P74" s="2">
        <f t="shared" si="17"/>
        <v>936</v>
      </c>
    </row>
    <row r="75" spans="1:16" ht="12.75">
      <c r="A75" s="2">
        <f aca="true" t="shared" si="18" ref="A75:A111">IF((H74*COS(M74)+I74*SIN(M74))^2-(H74^2+I74^2-P74^2)&gt;0,1,-1)</f>
        <v>1</v>
      </c>
      <c r="B75" s="2">
        <f aca="true" t="shared" si="19" ref="B75:B106">IF(A75=B74,1,-1)</f>
        <v>1</v>
      </c>
      <c r="C75" s="2">
        <f aca="true" t="shared" si="20" ref="C75:C111">IF(A75=1,P74,C74)</f>
        <v>936</v>
      </c>
      <c r="D75" s="2">
        <f t="shared" si="13"/>
        <v>1.032</v>
      </c>
      <c r="E75" s="2">
        <f aca="true" t="shared" si="21" ref="E75:E111">-(H74*COS(M74)+I74*SIN(M74))-SQRT((H74*COS(M74)+I74*SIN(M74))^2-(H74^2+I74^2-C75^2))</f>
        <v>8.994604866307341</v>
      </c>
      <c r="F75" s="2">
        <f aca="true" t="shared" si="22" ref="F75:F111">-(H74*COS(M74)+I74*SIN(M74))+SQRT((H74*COS(M74)+I74*SIN(M74))^2-(H74^2+I74^2-C75^2))</f>
        <v>208.23594008181766</v>
      </c>
      <c r="G75" s="2">
        <f aca="true" t="shared" si="23" ref="G75:G106">IF(A75=1,IF(B75=1,E75,F75),F74)</f>
        <v>8.994604866307341</v>
      </c>
      <c r="H75" s="2">
        <f aca="true" t="shared" si="24" ref="H75:H106">IF(A75=1,H74+G75*COS(M74),H74)</f>
        <v>43.46626942848354</v>
      </c>
      <c r="I75" s="2">
        <f aca="true" t="shared" si="25" ref="I75:I111">IF(A75=1,I74+G75*SIN(M74),I74)</f>
        <v>934.9902049871808</v>
      </c>
      <c r="J75" s="2">
        <f t="shared" si="11"/>
        <v>1.524341297693428</v>
      </c>
      <c r="K75" s="2">
        <f t="shared" si="14"/>
        <v>-0.009544984888490093</v>
      </c>
      <c r="L75" s="2">
        <f aca="true" t="shared" si="26" ref="L75:L111">ASIN($H$5/(D75*C75))</f>
        <v>1.4597275621972652</v>
      </c>
      <c r="M75" s="2">
        <f aca="true" t="shared" si="27" ref="M75:M111">IF(C75&lt;=$E$2,IF(A75=1,IF(B75=1,L75+ATAN2(H75,I75)-PI(),-L75+ATAN2(H75,I75)),M74),M74)</f>
        <v>-0.15752379369909963</v>
      </c>
      <c r="N75" s="2">
        <f t="shared" si="12"/>
        <v>-0.004434454687625156</v>
      </c>
      <c r="O75" s="2">
        <f t="shared" si="15"/>
        <v>936</v>
      </c>
      <c r="P75" s="2">
        <f aca="true" t="shared" si="28" ref="P75:P111">P74-B75*$E$7</f>
        <v>935</v>
      </c>
    </row>
    <row r="76" spans="1:16" ht="12.75">
      <c r="A76" s="2">
        <f t="shared" si="18"/>
        <v>1</v>
      </c>
      <c r="B76" s="2">
        <f t="shared" si="19"/>
        <v>1</v>
      </c>
      <c r="C76" s="2">
        <f t="shared" si="20"/>
        <v>935</v>
      </c>
      <c r="D76" s="2">
        <f t="shared" si="13"/>
        <v>1.0325</v>
      </c>
      <c r="E76" s="2">
        <f t="shared" si="21"/>
        <v>9.447290282950135</v>
      </c>
      <c r="F76" s="2">
        <f t="shared" si="22"/>
        <v>198.04620626262135</v>
      </c>
      <c r="G76" s="2">
        <f t="shared" si="23"/>
        <v>9.447290282950135</v>
      </c>
      <c r="H76" s="2">
        <f t="shared" si="24"/>
        <v>52.79659055330181</v>
      </c>
      <c r="I76" s="2">
        <f t="shared" si="25"/>
        <v>933.5081788746936</v>
      </c>
      <c r="J76" s="2">
        <f aca="true" t="shared" si="29" ref="J76:J111">ATAN2(H76,I76)</f>
        <v>1.5142993342689086</v>
      </c>
      <c r="K76" s="2">
        <f t="shared" si="14"/>
        <v>-0.010041963424519462</v>
      </c>
      <c r="L76" s="2">
        <f t="shared" si="26"/>
        <v>1.4650999788652983</v>
      </c>
      <c r="M76" s="2">
        <f t="shared" si="27"/>
        <v>-0.1621933404555862</v>
      </c>
      <c r="N76" s="2">
        <f aca="true" t="shared" si="30" ref="N76:N111">M76-M75</f>
        <v>-0.0046695467564865645</v>
      </c>
      <c r="O76" s="2">
        <f t="shared" si="15"/>
        <v>935</v>
      </c>
      <c r="P76" s="2">
        <f t="shared" si="28"/>
        <v>934</v>
      </c>
    </row>
    <row r="77" spans="1:16" ht="12.75">
      <c r="A77" s="2">
        <f t="shared" si="18"/>
        <v>1</v>
      </c>
      <c r="B77" s="2">
        <f t="shared" si="19"/>
        <v>1</v>
      </c>
      <c r="C77" s="2">
        <f t="shared" si="20"/>
        <v>934</v>
      </c>
      <c r="D77" s="2">
        <f aca="true" t="shared" si="31" ref="D77:D111">IF(C77&lt;=$E$2,((C77-$E$4)*($E$3-$E$5)/($E$2-$E$4)+$E$5),1)</f>
        <v>1.033</v>
      </c>
      <c r="E77" s="2">
        <f t="shared" si="21"/>
        <v>9.97832239079466</v>
      </c>
      <c r="F77" s="2">
        <f t="shared" si="22"/>
        <v>187.30603470220765</v>
      </c>
      <c r="G77" s="2">
        <f t="shared" si="23"/>
        <v>9.97832239079466</v>
      </c>
      <c r="H77" s="2">
        <f t="shared" si="24"/>
        <v>62.64395215193834</v>
      </c>
      <c r="I77" s="2">
        <f t="shared" si="25"/>
        <v>931.8968479712686</v>
      </c>
      <c r="J77" s="2">
        <f t="shared" si="29"/>
        <v>1.5036753263213074</v>
      </c>
      <c r="K77" s="2">
        <f aca="true" t="shared" si="32" ref="K77:K111">J77-J76</f>
        <v>-0.01062400794760121</v>
      </c>
      <c r="L77" s="2">
        <f t="shared" si="26"/>
        <v>1.470776512279122</v>
      </c>
      <c r="M77" s="2">
        <f t="shared" si="27"/>
        <v>-0.16714081498936384</v>
      </c>
      <c r="N77" s="2">
        <f t="shared" si="30"/>
        <v>-0.0049474745337776405</v>
      </c>
      <c r="O77" s="2">
        <f aca="true" t="shared" si="33" ref="O77:O111">SQRT(H77^2+I77^2)</f>
        <v>934</v>
      </c>
      <c r="P77" s="2">
        <f t="shared" si="28"/>
        <v>933</v>
      </c>
    </row>
    <row r="78" spans="1:16" ht="12.75">
      <c r="A78" s="2">
        <f t="shared" si="18"/>
        <v>1</v>
      </c>
      <c r="B78" s="2">
        <f t="shared" si="19"/>
        <v>1</v>
      </c>
      <c r="C78" s="2">
        <f t="shared" si="20"/>
        <v>933</v>
      </c>
      <c r="D78" s="2">
        <f t="shared" si="31"/>
        <v>1.0335</v>
      </c>
      <c r="E78" s="2">
        <f t="shared" si="21"/>
        <v>10.613236155733432</v>
      </c>
      <c r="F78" s="2">
        <f t="shared" si="22"/>
        <v>175.91241470599118</v>
      </c>
      <c r="G78" s="2">
        <f t="shared" si="23"/>
        <v>10.613236155733432</v>
      </c>
      <c r="H78" s="2">
        <f t="shared" si="24"/>
        <v>73.10928714493829</v>
      </c>
      <c r="I78" s="2">
        <f t="shared" si="25"/>
        <v>930.1311908183485</v>
      </c>
      <c r="J78" s="2">
        <f t="shared" si="29"/>
        <v>1.4923565496066689</v>
      </c>
      <c r="K78" s="2">
        <f t="shared" si="32"/>
        <v>-0.011318776714638545</v>
      </c>
      <c r="L78" s="2">
        <f t="shared" si="26"/>
        <v>1.476812292544601</v>
      </c>
      <c r="M78" s="2">
        <f t="shared" si="27"/>
        <v>-0.17242381143852326</v>
      </c>
      <c r="N78" s="2">
        <f t="shared" si="30"/>
        <v>-0.005282996449159416</v>
      </c>
      <c r="O78" s="2">
        <f t="shared" si="33"/>
        <v>933</v>
      </c>
      <c r="P78" s="2">
        <f t="shared" si="28"/>
        <v>932</v>
      </c>
    </row>
    <row r="79" spans="1:16" ht="12.75">
      <c r="A79" s="2">
        <f t="shared" si="18"/>
        <v>1</v>
      </c>
      <c r="B79" s="2">
        <f t="shared" si="19"/>
        <v>1</v>
      </c>
      <c r="C79" s="2">
        <f t="shared" si="20"/>
        <v>932</v>
      </c>
      <c r="D79" s="2">
        <f t="shared" si="31"/>
        <v>1.034</v>
      </c>
      <c r="E79" s="2">
        <f t="shared" si="21"/>
        <v>11.391045352690213</v>
      </c>
      <c r="F79" s="2">
        <f t="shared" si="22"/>
        <v>163.72509653466915</v>
      </c>
      <c r="G79" s="2">
        <f t="shared" si="23"/>
        <v>11.391045352690213</v>
      </c>
      <c r="H79" s="2">
        <f t="shared" si="24"/>
        <v>84.33142386855675</v>
      </c>
      <c r="I79" s="2">
        <f t="shared" si="25"/>
        <v>928.1768209497056</v>
      </c>
      <c r="J79" s="2">
        <f t="shared" si="29"/>
        <v>1.4801880370422547</v>
      </c>
      <c r="K79" s="2">
        <f t="shared" si="32"/>
        <v>-0.012168512564414202</v>
      </c>
      <c r="L79" s="2">
        <f t="shared" si="26"/>
        <v>1.4832816630970111</v>
      </c>
      <c r="M79" s="2">
        <f t="shared" si="27"/>
        <v>-0.17812295345052753</v>
      </c>
      <c r="N79" s="2">
        <f t="shared" si="30"/>
        <v>-0.005699142012004277</v>
      </c>
      <c r="O79" s="2">
        <f t="shared" si="33"/>
        <v>932.0000000000001</v>
      </c>
      <c r="P79" s="2">
        <f t="shared" si="28"/>
        <v>931</v>
      </c>
    </row>
    <row r="80" spans="1:16" ht="12.75">
      <c r="A80" s="2">
        <f t="shared" si="18"/>
        <v>1</v>
      </c>
      <c r="B80" s="2">
        <f t="shared" si="19"/>
        <v>1</v>
      </c>
      <c r="C80" s="2">
        <f t="shared" si="20"/>
        <v>931</v>
      </c>
      <c r="D80" s="2">
        <f t="shared" si="31"/>
        <v>1.0345</v>
      </c>
      <c r="E80" s="2">
        <f t="shared" si="21"/>
        <v>12.375113633349898</v>
      </c>
      <c r="F80" s="2">
        <f t="shared" si="22"/>
        <v>150.54407217558696</v>
      </c>
      <c r="G80" s="2">
        <f t="shared" si="23"/>
        <v>12.375113633349898</v>
      </c>
      <c r="H80" s="2">
        <f t="shared" si="24"/>
        <v>96.51073853127328</v>
      </c>
      <c r="I80" s="2">
        <f t="shared" si="25"/>
        <v>925.984166899277</v>
      </c>
      <c r="J80" s="2">
        <f t="shared" si="29"/>
        <v>1.4669462381314198</v>
      </c>
      <c r="K80" s="2">
        <f t="shared" si="32"/>
        <v>-0.013241798910834879</v>
      </c>
      <c r="L80" s="2">
        <f t="shared" si="26"/>
        <v>1.4902891316525742</v>
      </c>
      <c r="M80" s="2">
        <f t="shared" si="27"/>
        <v>-0.1843572838057992</v>
      </c>
      <c r="N80" s="2">
        <f t="shared" si="30"/>
        <v>-0.006234330355271656</v>
      </c>
      <c r="O80" s="2">
        <f t="shared" si="33"/>
        <v>931</v>
      </c>
      <c r="P80" s="2">
        <f t="shared" si="28"/>
        <v>930</v>
      </c>
    </row>
    <row r="81" spans="1:16" ht="12.75">
      <c r="A81" s="2">
        <f t="shared" si="18"/>
        <v>1</v>
      </c>
      <c r="B81" s="2">
        <f t="shared" si="19"/>
        <v>1</v>
      </c>
      <c r="C81" s="2">
        <f t="shared" si="20"/>
        <v>930</v>
      </c>
      <c r="D81" s="2">
        <f t="shared" si="31"/>
        <v>1.0350000000000001</v>
      </c>
      <c r="E81" s="2">
        <f t="shared" si="21"/>
        <v>13.677260742954026</v>
      </c>
      <c r="F81" s="2">
        <f t="shared" si="22"/>
        <v>136.06525714286119</v>
      </c>
      <c r="G81" s="2">
        <f t="shared" si="23"/>
        <v>13.677260742954026</v>
      </c>
      <c r="H81" s="2">
        <f t="shared" si="24"/>
        <v>109.95622814784831</v>
      </c>
      <c r="I81" s="2">
        <f t="shared" si="25"/>
        <v>923.4769233129209</v>
      </c>
      <c r="J81" s="2">
        <f t="shared" si="29"/>
        <v>1.4522866155175829</v>
      </c>
      <c r="K81" s="2">
        <f t="shared" si="32"/>
        <v>-0.014659622613836909</v>
      </c>
      <c r="L81" s="2">
        <f t="shared" si="26"/>
        <v>1.4979899592633652</v>
      </c>
      <c r="M81" s="2">
        <f t="shared" si="27"/>
        <v>-0.19131607880884527</v>
      </c>
      <c r="N81" s="2">
        <f t="shared" si="30"/>
        <v>-0.006958795003046081</v>
      </c>
      <c r="O81" s="2">
        <f t="shared" si="33"/>
        <v>930</v>
      </c>
      <c r="P81" s="2">
        <f t="shared" si="28"/>
        <v>929</v>
      </c>
    </row>
    <row r="82" spans="1:16" ht="12.75">
      <c r="A82" s="2">
        <f t="shared" si="18"/>
        <v>1</v>
      </c>
      <c r="B82" s="2">
        <f t="shared" si="19"/>
        <v>1</v>
      </c>
      <c r="C82" s="2">
        <f t="shared" si="20"/>
        <v>929</v>
      </c>
      <c r="D82" s="2">
        <f t="shared" si="31"/>
        <v>1.0355</v>
      </c>
      <c r="E82" s="2">
        <f t="shared" si="21"/>
        <v>15.520102816247181</v>
      </c>
      <c r="F82" s="2">
        <f t="shared" si="22"/>
        <v>119.78013432062517</v>
      </c>
      <c r="G82" s="2">
        <f t="shared" si="23"/>
        <v>15.520102816247181</v>
      </c>
      <c r="H82" s="2">
        <f t="shared" si="24"/>
        <v>125.19316407389506</v>
      </c>
      <c r="I82" s="2">
        <f t="shared" si="25"/>
        <v>920.5257582866255</v>
      </c>
      <c r="J82" s="2">
        <f t="shared" si="29"/>
        <v>1.435623856567497</v>
      </c>
      <c r="K82" s="2">
        <f t="shared" si="32"/>
        <v>-0.016662758950085843</v>
      </c>
      <c r="L82" s="2">
        <f t="shared" si="26"/>
        <v>1.5066333739623317</v>
      </c>
      <c r="M82" s="2">
        <f t="shared" si="27"/>
        <v>-0.19933542305996443</v>
      </c>
      <c r="N82" s="2">
        <f t="shared" si="30"/>
        <v>-0.008019344251119165</v>
      </c>
      <c r="O82" s="2">
        <f t="shared" si="33"/>
        <v>929.0000000000001</v>
      </c>
      <c r="P82" s="2">
        <f t="shared" si="28"/>
        <v>928</v>
      </c>
    </row>
    <row r="83" spans="1:16" ht="12.75">
      <c r="A83" s="2">
        <f t="shared" si="18"/>
        <v>1</v>
      </c>
      <c r="B83" s="2">
        <f t="shared" si="19"/>
        <v>1</v>
      </c>
      <c r="C83" s="2">
        <f t="shared" si="20"/>
        <v>928</v>
      </c>
      <c r="D83" s="2">
        <f t="shared" si="31"/>
        <v>1.036</v>
      </c>
      <c r="E83" s="2">
        <f t="shared" si="21"/>
        <v>18.44269141417525</v>
      </c>
      <c r="F83" s="2">
        <f t="shared" si="22"/>
        <v>100.69029288062168</v>
      </c>
      <c r="G83" s="2">
        <f t="shared" si="23"/>
        <v>18.44269141417525</v>
      </c>
      <c r="H83" s="2">
        <f t="shared" si="24"/>
        <v>143.27066055067112</v>
      </c>
      <c r="I83" s="2">
        <f t="shared" si="25"/>
        <v>916.8737742052471</v>
      </c>
      <c r="J83" s="2">
        <f t="shared" si="29"/>
        <v>1.4157898609043216</v>
      </c>
      <c r="K83" s="2">
        <f t="shared" si="32"/>
        <v>-0.019833995663175452</v>
      </c>
      <c r="L83" s="2">
        <f t="shared" si="26"/>
        <v>1.5166691374213015</v>
      </c>
      <c r="M83" s="2">
        <f t="shared" si="27"/>
        <v>-0.20913365526417005</v>
      </c>
      <c r="N83" s="2">
        <f t="shared" si="30"/>
        <v>-0.009798232204205615</v>
      </c>
      <c r="O83" s="2">
        <f t="shared" si="33"/>
        <v>928</v>
      </c>
      <c r="P83" s="2">
        <f t="shared" si="28"/>
        <v>927</v>
      </c>
    </row>
    <row r="84" spans="1:16" ht="12.75">
      <c r="A84" s="2">
        <f t="shared" si="18"/>
        <v>1</v>
      </c>
      <c r="B84" s="2">
        <f t="shared" si="19"/>
        <v>1</v>
      </c>
      <c r="C84" s="2">
        <f t="shared" si="20"/>
        <v>927</v>
      </c>
      <c r="D84" s="2">
        <f t="shared" si="31"/>
        <v>1.0365</v>
      </c>
      <c r="E84" s="2">
        <f t="shared" si="21"/>
        <v>24.406417837173983</v>
      </c>
      <c r="F84" s="2">
        <f t="shared" si="22"/>
        <v>76.00459896964503</v>
      </c>
      <c r="G84" s="2">
        <f t="shared" si="23"/>
        <v>24.406417837173983</v>
      </c>
      <c r="H84" s="2">
        <f t="shared" si="24"/>
        <v>167.14529050820104</v>
      </c>
      <c r="I84" s="2">
        <f t="shared" si="25"/>
        <v>911.8066965431484</v>
      </c>
      <c r="J84" s="2">
        <f t="shared" si="29"/>
        <v>1.3894969996582065</v>
      </c>
      <c r="K84" s="2">
        <f t="shared" si="32"/>
        <v>-0.026292861246115073</v>
      </c>
      <c r="L84" s="2">
        <f t="shared" si="26"/>
        <v>1.5290906493585497</v>
      </c>
      <c r="M84" s="2">
        <f t="shared" si="27"/>
        <v>-0.22300500457303674</v>
      </c>
      <c r="N84" s="2">
        <f t="shared" si="30"/>
        <v>-0.013871349308866687</v>
      </c>
      <c r="O84" s="2">
        <f t="shared" si="33"/>
        <v>927.0000000000001</v>
      </c>
      <c r="P84" s="2">
        <f t="shared" si="28"/>
        <v>926</v>
      </c>
    </row>
    <row r="85" spans="1:16" ht="12.75">
      <c r="A85" s="2">
        <f t="shared" si="18"/>
        <v>-1</v>
      </c>
      <c r="B85" s="2">
        <f t="shared" si="19"/>
        <v>-1</v>
      </c>
      <c r="C85" s="2">
        <f t="shared" si="20"/>
        <v>927</v>
      </c>
      <c r="D85" s="2">
        <f t="shared" si="31"/>
        <v>1.0365</v>
      </c>
      <c r="E85" s="2">
        <f t="shared" si="21"/>
        <v>1.5063505998114124E-12</v>
      </c>
      <c r="F85" s="2">
        <f t="shared" si="22"/>
        <v>77.29991264400726</v>
      </c>
      <c r="G85" s="2">
        <f t="shared" si="23"/>
        <v>76.00459896964503</v>
      </c>
      <c r="H85" s="2">
        <f t="shared" si="24"/>
        <v>167.14529050820104</v>
      </c>
      <c r="I85" s="2">
        <f t="shared" si="25"/>
        <v>911.8066965431484</v>
      </c>
      <c r="J85" s="2">
        <f t="shared" si="29"/>
        <v>1.3894969996582065</v>
      </c>
      <c r="K85" s="2">
        <f t="shared" si="32"/>
        <v>0</v>
      </c>
      <c r="L85" s="2">
        <f t="shared" si="26"/>
        <v>1.5290906493585497</v>
      </c>
      <c r="M85" s="2">
        <f t="shared" si="27"/>
        <v>-0.22300500457303674</v>
      </c>
      <c r="N85" s="2">
        <f t="shared" si="30"/>
        <v>0</v>
      </c>
      <c r="O85" s="2">
        <f t="shared" si="33"/>
        <v>927.0000000000001</v>
      </c>
      <c r="P85" s="2">
        <f t="shared" si="28"/>
        <v>927</v>
      </c>
    </row>
    <row r="86" spans="1:16" ht="12.75">
      <c r="A86" s="2">
        <f t="shared" si="18"/>
        <v>1</v>
      </c>
      <c r="B86" s="2">
        <f t="shared" si="19"/>
        <v>-1</v>
      </c>
      <c r="C86" s="2">
        <f t="shared" si="20"/>
        <v>927</v>
      </c>
      <c r="D86" s="2">
        <f t="shared" si="31"/>
        <v>1.0365</v>
      </c>
      <c r="E86" s="2">
        <f t="shared" si="21"/>
        <v>1.5063505998114124E-12</v>
      </c>
      <c r="F86" s="2">
        <f t="shared" si="22"/>
        <v>77.29991264400726</v>
      </c>
      <c r="G86" s="2">
        <f t="shared" si="23"/>
        <v>77.29991264400726</v>
      </c>
      <c r="H86" s="2">
        <f t="shared" si="24"/>
        <v>242.53104575324008</v>
      </c>
      <c r="I86" s="2">
        <f t="shared" si="25"/>
        <v>894.7109543566792</v>
      </c>
      <c r="J86" s="2">
        <f t="shared" si="29"/>
        <v>1.306085644785515</v>
      </c>
      <c r="K86" s="2">
        <f t="shared" si="32"/>
        <v>-0.08341135487269158</v>
      </c>
      <c r="L86" s="2">
        <f t="shared" si="26"/>
        <v>1.5290906493585497</v>
      </c>
      <c r="M86" s="2">
        <f t="shared" si="27"/>
        <v>-0.22300500457303474</v>
      </c>
      <c r="N86" s="2">
        <f t="shared" si="30"/>
        <v>1.9984014443252818E-15</v>
      </c>
      <c r="O86" s="2">
        <f t="shared" si="33"/>
        <v>926.9999999999999</v>
      </c>
      <c r="P86" s="2">
        <f t="shared" si="28"/>
        <v>928</v>
      </c>
    </row>
    <row r="87" spans="1:16" ht="12.75">
      <c r="A87" s="2">
        <f t="shared" si="18"/>
        <v>1</v>
      </c>
      <c r="B87" s="2">
        <f t="shared" si="19"/>
        <v>-1</v>
      </c>
      <c r="C87" s="2">
        <f t="shared" si="20"/>
        <v>928</v>
      </c>
      <c r="D87" s="2">
        <f t="shared" si="31"/>
        <v>1.036</v>
      </c>
      <c r="E87" s="2">
        <f t="shared" si="21"/>
        <v>-96.51893871925265</v>
      </c>
      <c r="F87" s="2">
        <f t="shared" si="22"/>
        <v>19.219026075243193</v>
      </c>
      <c r="G87" s="2">
        <f t="shared" si="23"/>
        <v>19.219026075243193</v>
      </c>
      <c r="H87" s="2">
        <f t="shared" si="24"/>
        <v>261.2741561423646</v>
      </c>
      <c r="I87" s="2">
        <f t="shared" si="25"/>
        <v>890.4604513015136</v>
      </c>
      <c r="J87" s="2">
        <f t="shared" si="29"/>
        <v>1.2853920191189478</v>
      </c>
      <c r="K87" s="2">
        <f t="shared" si="32"/>
        <v>-0.020693625666567073</v>
      </c>
      <c r="L87" s="2">
        <f t="shared" si="26"/>
        <v>1.5166691374213015</v>
      </c>
      <c r="M87" s="2">
        <f t="shared" si="27"/>
        <v>-0.23127711830235365</v>
      </c>
      <c r="N87" s="2">
        <f t="shared" si="30"/>
        <v>-0.008272113729318908</v>
      </c>
      <c r="O87" s="2">
        <f t="shared" si="33"/>
        <v>928</v>
      </c>
      <c r="P87" s="2">
        <f t="shared" si="28"/>
        <v>929</v>
      </c>
    </row>
    <row r="88" spans="1:16" ht="12.75">
      <c r="A88" s="2">
        <f t="shared" si="18"/>
        <v>1</v>
      </c>
      <c r="B88" s="2">
        <f t="shared" si="19"/>
        <v>-1</v>
      </c>
      <c r="C88" s="2">
        <f t="shared" si="20"/>
        <v>929</v>
      </c>
      <c r="D88" s="2">
        <f t="shared" si="31"/>
        <v>1.0355</v>
      </c>
      <c r="E88" s="2">
        <f t="shared" si="21"/>
        <v>-116.36889007367238</v>
      </c>
      <c r="F88" s="2">
        <f t="shared" si="22"/>
        <v>15.9578732668529</v>
      </c>
      <c r="G88" s="2">
        <f t="shared" si="23"/>
        <v>15.9578732668529</v>
      </c>
      <c r="H88" s="2">
        <f t="shared" si="24"/>
        <v>276.80714220522</v>
      </c>
      <c r="I88" s="2">
        <f t="shared" si="25"/>
        <v>886.8025744347943</v>
      </c>
      <c r="J88" s="2">
        <f t="shared" si="29"/>
        <v>1.2682388607836868</v>
      </c>
      <c r="K88" s="2">
        <f t="shared" si="32"/>
        <v>-0.0171531583352611</v>
      </c>
      <c r="L88" s="2">
        <f t="shared" si="26"/>
        <v>1.5066333739623317</v>
      </c>
      <c r="M88" s="2">
        <f t="shared" si="27"/>
        <v>-0.2383945131786449</v>
      </c>
      <c r="N88" s="2">
        <f t="shared" si="30"/>
        <v>-0.007117394876291261</v>
      </c>
      <c r="O88" s="2">
        <f t="shared" si="33"/>
        <v>928.9999999999999</v>
      </c>
      <c r="P88" s="2">
        <f t="shared" si="28"/>
        <v>930</v>
      </c>
    </row>
    <row r="89" spans="1:16" ht="12.75">
      <c r="A89" s="2">
        <f t="shared" si="18"/>
        <v>1</v>
      </c>
      <c r="B89" s="2">
        <f t="shared" si="19"/>
        <v>-1</v>
      </c>
      <c r="C89" s="2">
        <f t="shared" si="20"/>
        <v>930</v>
      </c>
      <c r="D89" s="2">
        <f t="shared" si="31"/>
        <v>1.0350000000000001</v>
      </c>
      <c r="E89" s="2">
        <f t="shared" si="21"/>
        <v>-133.09993342921436</v>
      </c>
      <c r="F89" s="2">
        <f t="shared" si="22"/>
        <v>13.966949134416922</v>
      </c>
      <c r="G89" s="2">
        <f t="shared" si="23"/>
        <v>13.966949134416922</v>
      </c>
      <c r="H89" s="2">
        <f t="shared" si="24"/>
        <v>290.37908299035905</v>
      </c>
      <c r="I89" s="2">
        <f t="shared" si="25"/>
        <v>883.5043792543861</v>
      </c>
      <c r="J89" s="2">
        <f t="shared" si="29"/>
        <v>1.2532509783207435</v>
      </c>
      <c r="K89" s="2">
        <f t="shared" si="32"/>
        <v>-0.014987882462943247</v>
      </c>
      <c r="L89" s="2">
        <f t="shared" si="26"/>
        <v>1.4979899592633652</v>
      </c>
      <c r="M89" s="2">
        <f t="shared" si="27"/>
        <v>-0.2447389809426217</v>
      </c>
      <c r="N89" s="2">
        <f t="shared" si="30"/>
        <v>-0.006344467763976791</v>
      </c>
      <c r="O89" s="2">
        <f t="shared" si="33"/>
        <v>929.9999999999999</v>
      </c>
      <c r="P89" s="2">
        <f t="shared" si="28"/>
        <v>931</v>
      </c>
    </row>
    <row r="90" spans="1:16" ht="12.75">
      <c r="A90" s="2">
        <f t="shared" si="18"/>
        <v>1</v>
      </c>
      <c r="B90" s="2">
        <f t="shared" si="19"/>
        <v>-1</v>
      </c>
      <c r="C90" s="2">
        <f t="shared" si="20"/>
        <v>931</v>
      </c>
      <c r="D90" s="2">
        <f t="shared" si="31"/>
        <v>1.0345</v>
      </c>
      <c r="E90" s="2">
        <f t="shared" si="21"/>
        <v>-147.88439143436017</v>
      </c>
      <c r="F90" s="2">
        <f t="shared" si="22"/>
        <v>12.584154297488098</v>
      </c>
      <c r="G90" s="2">
        <f t="shared" si="23"/>
        <v>12.584154297488098</v>
      </c>
      <c r="H90" s="2">
        <f t="shared" si="24"/>
        <v>302.5882370874272</v>
      </c>
      <c r="I90" s="2">
        <f t="shared" si="25"/>
        <v>880.4551997554009</v>
      </c>
      <c r="J90" s="2">
        <f t="shared" si="29"/>
        <v>1.2397695643765025</v>
      </c>
      <c r="K90" s="2">
        <f t="shared" si="32"/>
        <v>-0.01348141394424096</v>
      </c>
      <c r="L90" s="2">
        <f t="shared" si="26"/>
        <v>1.4902891316525742</v>
      </c>
      <c r="M90" s="2">
        <f t="shared" si="27"/>
        <v>-0.2505195672760716</v>
      </c>
      <c r="N90" s="2">
        <f t="shared" si="30"/>
        <v>-0.005780586333449911</v>
      </c>
      <c r="O90" s="2">
        <f t="shared" si="33"/>
        <v>931</v>
      </c>
      <c r="P90" s="2">
        <f t="shared" si="28"/>
        <v>932</v>
      </c>
    </row>
    <row r="91" spans="1:16" ht="12.75">
      <c r="A91" s="2">
        <f t="shared" si="18"/>
        <v>1</v>
      </c>
      <c r="B91" s="2">
        <f t="shared" si="19"/>
        <v>-1</v>
      </c>
      <c r="C91" s="2">
        <f t="shared" si="20"/>
        <v>932</v>
      </c>
      <c r="D91" s="2">
        <f t="shared" si="31"/>
        <v>1.034</v>
      </c>
      <c r="E91" s="2">
        <f t="shared" si="21"/>
        <v>-161.29293108419392</v>
      </c>
      <c r="F91" s="2">
        <f t="shared" si="22"/>
        <v>11.550413198378337</v>
      </c>
      <c r="G91" s="2">
        <f t="shared" si="23"/>
        <v>11.550413198378337</v>
      </c>
      <c r="H91" s="2">
        <f t="shared" si="24"/>
        <v>313.778089675964</v>
      </c>
      <c r="I91" s="2">
        <f t="shared" si="25"/>
        <v>877.591767531637</v>
      </c>
      <c r="J91" s="2">
        <f t="shared" si="29"/>
        <v>1.2274162438117457</v>
      </c>
      <c r="K91" s="2">
        <f t="shared" si="32"/>
        <v>-0.012353320564756798</v>
      </c>
      <c r="L91" s="2">
        <f t="shared" si="26"/>
        <v>1.4832816630970111</v>
      </c>
      <c r="M91" s="2">
        <f t="shared" si="27"/>
        <v>-0.2558654192852654</v>
      </c>
      <c r="N91" s="2">
        <f t="shared" si="30"/>
        <v>-0.005345852009193797</v>
      </c>
      <c r="O91" s="2">
        <f t="shared" si="33"/>
        <v>932</v>
      </c>
      <c r="P91" s="2">
        <f t="shared" si="28"/>
        <v>933</v>
      </c>
    </row>
    <row r="92" spans="1:16" ht="12.75">
      <c r="A92" s="2">
        <f t="shared" si="18"/>
        <v>1</v>
      </c>
      <c r="B92" s="2">
        <f t="shared" si="19"/>
        <v>-1</v>
      </c>
      <c r="C92" s="2">
        <f t="shared" si="20"/>
        <v>933</v>
      </c>
      <c r="D92" s="2">
        <f t="shared" si="31"/>
        <v>1.0335</v>
      </c>
      <c r="E92" s="2">
        <f t="shared" si="21"/>
        <v>-173.65864537336182</v>
      </c>
      <c r="F92" s="2">
        <f t="shared" si="22"/>
        <v>10.739459564424763</v>
      </c>
      <c r="G92" s="2">
        <f t="shared" si="23"/>
        <v>10.739459564424763</v>
      </c>
      <c r="H92" s="2">
        <f t="shared" si="24"/>
        <v>324.1679222176806</v>
      </c>
      <c r="I92" s="2">
        <f t="shared" si="25"/>
        <v>874.8737955871532</v>
      </c>
      <c r="J92" s="2">
        <f t="shared" si="29"/>
        <v>1.2159493686905458</v>
      </c>
      <c r="K92" s="2">
        <f t="shared" si="32"/>
        <v>-0.011466875121199926</v>
      </c>
      <c r="L92" s="2">
        <f t="shared" si="26"/>
        <v>1.476812292544601</v>
      </c>
      <c r="M92" s="2">
        <f t="shared" si="27"/>
        <v>-0.2608629238540552</v>
      </c>
      <c r="N92" s="2">
        <f t="shared" si="30"/>
        <v>-0.004997504568789779</v>
      </c>
      <c r="O92" s="2">
        <f t="shared" si="33"/>
        <v>933</v>
      </c>
      <c r="P92" s="2">
        <f t="shared" si="28"/>
        <v>934</v>
      </c>
    </row>
    <row r="93" spans="1:16" ht="12.75">
      <c r="A93" s="2">
        <f t="shared" si="18"/>
        <v>1</v>
      </c>
      <c r="B93" s="2">
        <f t="shared" si="19"/>
        <v>-1</v>
      </c>
      <c r="C93" s="2">
        <f t="shared" si="20"/>
        <v>934</v>
      </c>
      <c r="D93" s="2">
        <f t="shared" si="31"/>
        <v>1.033</v>
      </c>
      <c r="E93" s="2">
        <f t="shared" si="21"/>
        <v>-185.1972832888154</v>
      </c>
      <c r="F93" s="2">
        <f t="shared" si="22"/>
        <v>10.081141401455724</v>
      </c>
      <c r="G93" s="2">
        <f t="shared" si="23"/>
        <v>10.081141401455724</v>
      </c>
      <c r="H93" s="2">
        <f t="shared" si="24"/>
        <v>333.9079961993443</v>
      </c>
      <c r="I93" s="2">
        <f t="shared" si="25"/>
        <v>872.2737242827728</v>
      </c>
      <c r="J93" s="2">
        <f t="shared" si="29"/>
        <v>1.2052032830564863</v>
      </c>
      <c r="K93" s="2">
        <f t="shared" si="32"/>
        <v>-0.010746085634059543</v>
      </c>
      <c r="L93" s="2">
        <f t="shared" si="26"/>
        <v>1.470776512279122</v>
      </c>
      <c r="M93" s="2">
        <f t="shared" si="27"/>
        <v>-0.2655732292226358</v>
      </c>
      <c r="N93" s="2">
        <f t="shared" si="30"/>
        <v>-0.004710305368580636</v>
      </c>
      <c r="O93" s="2">
        <f t="shared" si="33"/>
        <v>934.0000000000001</v>
      </c>
      <c r="P93" s="2">
        <f t="shared" si="28"/>
        <v>935</v>
      </c>
    </row>
    <row r="94" spans="1:16" ht="12.75">
      <c r="A94" s="2">
        <f t="shared" si="18"/>
        <v>1</v>
      </c>
      <c r="B94" s="2">
        <f t="shared" si="19"/>
        <v>-1</v>
      </c>
      <c r="C94" s="2">
        <f t="shared" si="20"/>
        <v>935</v>
      </c>
      <c r="D94" s="2">
        <f t="shared" si="31"/>
        <v>1.0325</v>
      </c>
      <c r="E94" s="2">
        <f t="shared" si="21"/>
        <v>-196.05851895616198</v>
      </c>
      <c r="F94" s="2">
        <f t="shared" si="22"/>
        <v>9.532868094437589</v>
      </c>
      <c r="G94" s="2">
        <f t="shared" si="23"/>
        <v>9.532868094437589</v>
      </c>
      <c r="H94" s="2">
        <f t="shared" si="24"/>
        <v>343.1066629896583</v>
      </c>
      <c r="I94" s="2">
        <f t="shared" si="25"/>
        <v>869.7717044213965</v>
      </c>
      <c r="J94" s="2">
        <f t="shared" si="29"/>
        <v>1.1950584838029539</v>
      </c>
      <c r="K94" s="2">
        <f t="shared" si="32"/>
        <v>-0.0101447992535324</v>
      </c>
      <c r="L94" s="2">
        <f t="shared" si="26"/>
        <v>1.4650999788652983</v>
      </c>
      <c r="M94" s="2">
        <f t="shared" si="27"/>
        <v>-0.2700414950623444</v>
      </c>
      <c r="N94" s="2">
        <f t="shared" si="30"/>
        <v>-0.004468265839708607</v>
      </c>
      <c r="O94" s="2">
        <f t="shared" si="33"/>
        <v>935</v>
      </c>
      <c r="P94" s="2">
        <f t="shared" si="28"/>
        <v>936</v>
      </c>
    </row>
    <row r="95" spans="1:16" ht="12.75">
      <c r="A95" s="2">
        <f t="shared" si="18"/>
        <v>1</v>
      </c>
      <c r="B95" s="2">
        <f t="shared" si="19"/>
        <v>-1</v>
      </c>
      <c r="C95" s="2">
        <f t="shared" si="20"/>
        <v>936</v>
      </c>
      <c r="D95" s="2">
        <f t="shared" si="31"/>
        <v>1.032</v>
      </c>
      <c r="E95" s="2">
        <f t="shared" si="21"/>
        <v>-206.3514139369721</v>
      </c>
      <c r="F95" s="2">
        <f t="shared" si="22"/>
        <v>9.067056843969468</v>
      </c>
      <c r="G95" s="2">
        <f t="shared" si="23"/>
        <v>9.067056843969468</v>
      </c>
      <c r="H95" s="2">
        <f t="shared" si="24"/>
        <v>351.84512812952204</v>
      </c>
      <c r="I95" s="2">
        <f t="shared" si="25"/>
        <v>867.3528727176272</v>
      </c>
      <c r="J95" s="2">
        <f t="shared" si="29"/>
        <v>1.1854253682812184</v>
      </c>
      <c r="K95" s="2">
        <f t="shared" si="32"/>
        <v>-0.009633115521735514</v>
      </c>
      <c r="L95" s="2">
        <f t="shared" si="26"/>
        <v>1.4597275621972652</v>
      </c>
      <c r="M95" s="2">
        <f t="shared" si="27"/>
        <v>-0.2743021939160468</v>
      </c>
      <c r="N95" s="2">
        <f t="shared" si="30"/>
        <v>-0.004260698853702394</v>
      </c>
      <c r="O95" s="2">
        <f t="shared" si="33"/>
        <v>936.0000000000001</v>
      </c>
      <c r="P95" s="2">
        <f t="shared" si="28"/>
        <v>937</v>
      </c>
    </row>
    <row r="96" spans="1:16" ht="12.75">
      <c r="A96" s="2">
        <f t="shared" si="18"/>
        <v>1</v>
      </c>
      <c r="B96" s="2">
        <f t="shared" si="19"/>
        <v>-1</v>
      </c>
      <c r="C96" s="2">
        <f t="shared" si="20"/>
        <v>937</v>
      </c>
      <c r="D96" s="2">
        <f t="shared" si="31"/>
        <v>1.0315</v>
      </c>
      <c r="E96" s="2">
        <f t="shared" si="21"/>
        <v>-216.15843706526323</v>
      </c>
      <c r="F96" s="2">
        <f t="shared" si="22"/>
        <v>8.66494051969103</v>
      </c>
      <c r="G96" s="2">
        <f t="shared" si="23"/>
        <v>8.66494051969103</v>
      </c>
      <c r="H96" s="2">
        <f t="shared" si="24"/>
        <v>360.18612508562535</v>
      </c>
      <c r="I96" s="2">
        <f t="shared" si="25"/>
        <v>865.005754487103</v>
      </c>
      <c r="J96" s="2">
        <f t="shared" si="29"/>
        <v>1.1762346850881196</v>
      </c>
      <c r="K96" s="2">
        <f t="shared" si="32"/>
        <v>-0.009190683193098792</v>
      </c>
      <c r="L96" s="2">
        <f t="shared" si="26"/>
        <v>1.4546170319964005</v>
      </c>
      <c r="M96" s="2">
        <f t="shared" si="27"/>
        <v>-0.2783823469082809</v>
      </c>
      <c r="N96" s="2">
        <f t="shared" si="30"/>
        <v>-0.004080152992234076</v>
      </c>
      <c r="O96" s="2">
        <f t="shared" si="33"/>
        <v>937.0000000000001</v>
      </c>
      <c r="P96" s="2">
        <f t="shared" si="28"/>
        <v>938</v>
      </c>
    </row>
    <row r="97" spans="1:16" ht="12.75">
      <c r="A97" s="2">
        <f t="shared" si="18"/>
        <v>1</v>
      </c>
      <c r="B97" s="2">
        <f t="shared" si="19"/>
        <v>-1</v>
      </c>
      <c r="C97" s="2">
        <f t="shared" si="20"/>
        <v>938</v>
      </c>
      <c r="D97" s="2">
        <f t="shared" si="31"/>
        <v>1.0310000000000001</v>
      </c>
      <c r="E97" s="2">
        <f t="shared" si="21"/>
        <v>-225.5437865953613</v>
      </c>
      <c r="F97" s="2">
        <f t="shared" si="22"/>
        <v>8.313241647236083</v>
      </c>
      <c r="G97" s="2">
        <f t="shared" si="23"/>
        <v>8.313241647236083</v>
      </c>
      <c r="H97" s="2">
        <f t="shared" si="24"/>
        <v>368.17931714009643</v>
      </c>
      <c r="I97" s="2">
        <f t="shared" si="25"/>
        <v>862.7212704171911</v>
      </c>
      <c r="J97" s="2">
        <f t="shared" si="29"/>
        <v>1.1674315861004196</v>
      </c>
      <c r="K97" s="2">
        <f t="shared" si="32"/>
        <v>-0.008803098987699931</v>
      </c>
      <c r="L97" s="2">
        <f t="shared" si="26"/>
        <v>1.4497351857183878</v>
      </c>
      <c r="M97" s="2">
        <f t="shared" si="27"/>
        <v>-0.28230359961796814</v>
      </c>
      <c r="N97" s="2">
        <f t="shared" si="30"/>
        <v>-0.00392125270968724</v>
      </c>
      <c r="O97" s="2">
        <f t="shared" si="33"/>
        <v>938</v>
      </c>
      <c r="P97" s="2">
        <f t="shared" si="28"/>
        <v>939</v>
      </c>
    </row>
    <row r="98" spans="1:16" ht="12.75">
      <c r="A98" s="2">
        <f t="shared" si="18"/>
        <v>1</v>
      </c>
      <c r="B98" s="2">
        <f t="shared" si="19"/>
        <v>-1</v>
      </c>
      <c r="C98" s="2">
        <f t="shared" si="20"/>
        <v>939</v>
      </c>
      <c r="D98" s="2">
        <f t="shared" si="31"/>
        <v>1.0305</v>
      </c>
      <c r="E98" s="2">
        <f t="shared" si="21"/>
        <v>-234.55862277083088</v>
      </c>
      <c r="F98" s="2">
        <f t="shared" si="22"/>
        <v>8.00226390241842</v>
      </c>
      <c r="G98" s="2">
        <f t="shared" si="23"/>
        <v>8.00226390241842</v>
      </c>
      <c r="H98" s="2">
        <f t="shared" si="24"/>
        <v>375.8648216380581</v>
      </c>
      <c r="I98" s="2">
        <f t="shared" si="25"/>
        <v>860.4920893622385</v>
      </c>
      <c r="J98" s="2">
        <f t="shared" si="29"/>
        <v>1.15897174536515</v>
      </c>
      <c r="K98" s="2">
        <f t="shared" si="32"/>
        <v>-0.00845984073526962</v>
      </c>
      <c r="L98" s="2">
        <f t="shared" si="26"/>
        <v>1.4450553543353977</v>
      </c>
      <c r="M98" s="2">
        <f t="shared" si="27"/>
        <v>-0.28608360897024765</v>
      </c>
      <c r="N98" s="2">
        <f t="shared" si="30"/>
        <v>-0.003780009352279512</v>
      </c>
      <c r="O98" s="2">
        <f t="shared" si="33"/>
        <v>939</v>
      </c>
      <c r="P98" s="2">
        <f t="shared" si="28"/>
        <v>940</v>
      </c>
    </row>
    <row r="99" spans="1:16" ht="12.75">
      <c r="A99" s="2">
        <f t="shared" si="18"/>
        <v>1</v>
      </c>
      <c r="B99" s="2">
        <f t="shared" si="19"/>
        <v>-1</v>
      </c>
      <c r="C99" s="2">
        <f t="shared" si="20"/>
        <v>940</v>
      </c>
      <c r="D99" s="2">
        <f t="shared" si="31"/>
        <v>1.03</v>
      </c>
      <c r="E99" s="2">
        <f t="shared" si="21"/>
        <v>-243.24451137249702</v>
      </c>
      <c r="F99" s="2">
        <f t="shared" si="22"/>
        <v>7.724737505474721</v>
      </c>
      <c r="G99" s="2">
        <f t="shared" si="23"/>
        <v>7.724737505474721</v>
      </c>
      <c r="H99" s="2">
        <f t="shared" si="24"/>
        <v>383.2755981919704</v>
      </c>
      <c r="I99" s="2">
        <f t="shared" si="25"/>
        <v>858.3121901910674</v>
      </c>
      <c r="J99" s="2">
        <f t="shared" si="29"/>
        <v>1.1508187286440361</v>
      </c>
      <c r="K99" s="2">
        <f t="shared" si="32"/>
        <v>-0.008153016721113904</v>
      </c>
      <c r="L99" s="2">
        <f t="shared" si="26"/>
        <v>1.4405557301816263</v>
      </c>
      <c r="M99" s="2">
        <f t="shared" si="27"/>
        <v>-0.2897370015375902</v>
      </c>
      <c r="N99" s="2">
        <f t="shared" si="30"/>
        <v>-0.0036533925673425394</v>
      </c>
      <c r="O99" s="2">
        <f t="shared" si="33"/>
        <v>939.9999999999999</v>
      </c>
      <c r="P99" s="2">
        <f t="shared" si="28"/>
        <v>941</v>
      </c>
    </row>
    <row r="100" spans="1:16" ht="12.75">
      <c r="A100" s="2">
        <f t="shared" si="18"/>
        <v>1</v>
      </c>
      <c r="B100" s="2">
        <f t="shared" si="19"/>
        <v>-1</v>
      </c>
      <c r="C100" s="2">
        <f t="shared" si="20"/>
        <v>941</v>
      </c>
      <c r="D100" s="2">
        <f t="shared" si="31"/>
        <v>1.0295</v>
      </c>
      <c r="E100" s="2">
        <f t="shared" si="21"/>
        <v>-251.6357756818488</v>
      </c>
      <c r="F100" s="2">
        <f t="shared" si="22"/>
        <v>7.475089720066052</v>
      </c>
      <c r="G100" s="2">
        <f t="shared" si="23"/>
        <v>7.475089720066052</v>
      </c>
      <c r="H100" s="2">
        <f t="shared" si="24"/>
        <v>390.4391190514896</v>
      </c>
      <c r="I100" s="2">
        <f t="shared" si="25"/>
        <v>856.176555573847</v>
      </c>
      <c r="J100" s="2">
        <f t="shared" si="29"/>
        <v>1.142942153300441</v>
      </c>
      <c r="K100" s="2">
        <f t="shared" si="32"/>
        <v>-0.007876575343595205</v>
      </c>
      <c r="L100" s="2">
        <f t="shared" si="26"/>
        <v>1.43621820807654</v>
      </c>
      <c r="M100" s="2">
        <f t="shared" si="27"/>
        <v>-0.2932760547760991</v>
      </c>
      <c r="N100" s="2">
        <f t="shared" si="30"/>
        <v>-0.0035390532385088935</v>
      </c>
      <c r="O100" s="2">
        <f t="shared" si="33"/>
        <v>941.0000000000001</v>
      </c>
      <c r="P100" s="2">
        <f t="shared" si="28"/>
        <v>942</v>
      </c>
    </row>
    <row r="101" spans="1:16" ht="12.75">
      <c r="A101" s="2">
        <f t="shared" si="18"/>
        <v>1</v>
      </c>
      <c r="B101" s="2">
        <f t="shared" si="19"/>
        <v>-1</v>
      </c>
      <c r="C101" s="2">
        <f t="shared" si="20"/>
        <v>942</v>
      </c>
      <c r="D101" s="2">
        <f t="shared" si="31"/>
        <v>1.029</v>
      </c>
      <c r="E101" s="2">
        <f t="shared" si="21"/>
        <v>-259.7611532838788</v>
      </c>
      <c r="F101" s="2">
        <f t="shared" si="22"/>
        <v>7.2489668920666475</v>
      </c>
      <c r="G101" s="2">
        <f t="shared" si="23"/>
        <v>7.2489668920666475</v>
      </c>
      <c r="H101" s="2">
        <f t="shared" si="24"/>
        <v>397.3785691191538</v>
      </c>
      <c r="I101" s="2">
        <f t="shared" si="25"/>
        <v>854.0809521379188</v>
      </c>
      <c r="J101" s="2">
        <f t="shared" si="29"/>
        <v>1.135316366112045</v>
      </c>
      <c r="K101" s="2">
        <f t="shared" si="32"/>
        <v>-0.007625787188396016</v>
      </c>
      <c r="L101" s="2">
        <f t="shared" si="26"/>
        <v>1.43202755932919</v>
      </c>
      <c r="M101" s="2">
        <f t="shared" si="27"/>
        <v>-0.2967111932171451</v>
      </c>
      <c r="N101" s="2">
        <f t="shared" si="30"/>
        <v>-0.0034351384410460373</v>
      </c>
      <c r="O101" s="2">
        <f t="shared" si="33"/>
        <v>942</v>
      </c>
      <c r="P101" s="2">
        <f t="shared" si="28"/>
        <v>943</v>
      </c>
    </row>
    <row r="102" spans="1:16" ht="12.75">
      <c r="A102" s="2">
        <f t="shared" si="18"/>
        <v>1</v>
      </c>
      <c r="B102" s="2">
        <f t="shared" si="19"/>
        <v>-1</v>
      </c>
      <c r="C102" s="2">
        <f t="shared" si="20"/>
        <v>943</v>
      </c>
      <c r="D102" s="2">
        <f t="shared" si="31"/>
        <v>1.0285</v>
      </c>
      <c r="E102" s="2">
        <f t="shared" si="21"/>
        <v>-267.644994068826</v>
      </c>
      <c r="F102" s="2">
        <f t="shared" si="22"/>
        <v>7.042911475173213</v>
      </c>
      <c r="G102" s="2">
        <f t="shared" si="23"/>
        <v>7.042911475173213</v>
      </c>
      <c r="H102" s="2">
        <f t="shared" si="24"/>
        <v>404.11372810906545</v>
      </c>
      <c r="I102" s="2">
        <f t="shared" si="25"/>
        <v>852.0217689436064</v>
      </c>
      <c r="J102" s="2">
        <f t="shared" si="29"/>
        <v>1.1279194711317335</v>
      </c>
      <c r="K102" s="2">
        <f t="shared" si="32"/>
        <v>-0.007396894980311375</v>
      </c>
      <c r="L102" s="2">
        <f t="shared" si="26"/>
        <v>1.4279708286951747</v>
      </c>
      <c r="M102" s="2">
        <f t="shared" si="27"/>
        <v>-0.30005135756344115</v>
      </c>
      <c r="N102" s="2">
        <f t="shared" si="30"/>
        <v>-0.003340164346296026</v>
      </c>
      <c r="O102" s="2">
        <f t="shared" si="33"/>
        <v>942.9999999999999</v>
      </c>
      <c r="P102" s="2">
        <f t="shared" si="28"/>
        <v>944</v>
      </c>
    </row>
    <row r="103" spans="1:16" ht="12.75">
      <c r="A103" s="2">
        <f t="shared" si="18"/>
        <v>1</v>
      </c>
      <c r="B103" s="2">
        <f t="shared" si="19"/>
        <v>-1</v>
      </c>
      <c r="C103" s="2">
        <f t="shared" si="20"/>
        <v>944</v>
      </c>
      <c r="D103" s="2">
        <f t="shared" si="31"/>
        <v>1.028</v>
      </c>
      <c r="E103" s="2">
        <f t="shared" si="21"/>
        <v>-275.3081461120453</v>
      </c>
      <c r="F103" s="2">
        <f t="shared" si="22"/>
        <v>6.854137905647946</v>
      </c>
      <c r="G103" s="2">
        <f t="shared" si="23"/>
        <v>6.854137905647946</v>
      </c>
      <c r="H103" s="2">
        <f t="shared" si="24"/>
        <v>410.66163211658795</v>
      </c>
      <c r="I103" s="2">
        <f t="shared" si="25"/>
        <v>849.9958964061769</v>
      </c>
      <c r="J103" s="2">
        <f t="shared" si="29"/>
        <v>1.1207326005086924</v>
      </c>
      <c r="K103" s="2">
        <f t="shared" si="32"/>
        <v>-0.0071868706230411306</v>
      </c>
      <c r="L103" s="2">
        <f t="shared" si="26"/>
        <v>1.424036884851033</v>
      </c>
      <c r="M103" s="2">
        <f t="shared" si="27"/>
        <v>-0.3033042843423406</v>
      </c>
      <c r="N103" s="2">
        <f t="shared" si="30"/>
        <v>-0.0032529267788994343</v>
      </c>
      <c r="O103" s="2">
        <f t="shared" si="33"/>
        <v>944</v>
      </c>
      <c r="P103" s="2">
        <f t="shared" si="28"/>
        <v>945</v>
      </c>
    </row>
    <row r="104" spans="1:16" ht="12.75">
      <c r="A104" s="2">
        <f t="shared" si="18"/>
        <v>1</v>
      </c>
      <c r="B104" s="2">
        <f t="shared" si="19"/>
        <v>-1</v>
      </c>
      <c r="C104" s="2">
        <f t="shared" si="20"/>
        <v>945</v>
      </c>
      <c r="D104" s="2">
        <f t="shared" si="31"/>
        <v>1.0275</v>
      </c>
      <c r="E104" s="2">
        <f t="shared" si="21"/>
        <v>-282.7686236114812</v>
      </c>
      <c r="F104" s="2">
        <f t="shared" si="22"/>
        <v>6.680373429958223</v>
      </c>
      <c r="G104" s="2">
        <f t="shared" si="23"/>
        <v>6.680373429958223</v>
      </c>
      <c r="H104" s="2">
        <f t="shared" si="24"/>
        <v>417.03707851711386</v>
      </c>
      <c r="I104" s="2">
        <f t="shared" si="25"/>
        <v>848.0006339277764</v>
      </c>
      <c r="J104" s="2">
        <f t="shared" si="29"/>
        <v>1.1137393578918258</v>
      </c>
      <c r="K104" s="2">
        <f t="shared" si="32"/>
        <v>-0.006993242616866624</v>
      </c>
      <c r="L104" s="2">
        <f t="shared" si="26"/>
        <v>1.4202160791492804</v>
      </c>
      <c r="M104" s="2">
        <f t="shared" si="27"/>
        <v>-0.3064767212574546</v>
      </c>
      <c r="N104" s="2">
        <f t="shared" si="30"/>
        <v>-0.003172436915114041</v>
      </c>
      <c r="O104" s="2">
        <f t="shared" si="33"/>
        <v>945.0000000000001</v>
      </c>
      <c r="P104" s="2">
        <f t="shared" si="28"/>
        <v>946</v>
      </c>
    </row>
    <row r="105" spans="1:16" ht="12.75">
      <c r="A105" s="2">
        <f t="shared" si="18"/>
        <v>1</v>
      </c>
      <c r="B105" s="2">
        <f t="shared" si="19"/>
        <v>-1</v>
      </c>
      <c r="C105" s="2">
        <f t="shared" si="20"/>
        <v>946</v>
      </c>
      <c r="D105" s="2">
        <f t="shared" si="31"/>
        <v>1.0270000000000001</v>
      </c>
      <c r="E105" s="2">
        <f t="shared" si="21"/>
        <v>-290.04211915547546</v>
      </c>
      <c r="F105" s="2">
        <f t="shared" si="22"/>
        <v>6.519742737730525</v>
      </c>
      <c r="G105" s="2">
        <f t="shared" si="23"/>
        <v>6.519742737730525</v>
      </c>
      <c r="H105" s="2">
        <f t="shared" si="24"/>
        <v>423.25301730389646</v>
      </c>
      <c r="I105" s="2">
        <f t="shared" si="25"/>
        <v>846.0336183291699</v>
      </c>
      <c r="J105" s="2">
        <f t="shared" si="29"/>
        <v>1.1069253869438875</v>
      </c>
      <c r="K105" s="2">
        <f t="shared" si="32"/>
        <v>-0.0068139709479382304</v>
      </c>
      <c r="L105" s="2">
        <f t="shared" si="26"/>
        <v>1.416499982376671</v>
      </c>
      <c r="M105" s="2">
        <f t="shared" si="27"/>
        <v>-0.30957459543278354</v>
      </c>
      <c r="N105" s="2">
        <f t="shared" si="30"/>
        <v>-0.0030978741753289185</v>
      </c>
      <c r="O105" s="2">
        <f t="shared" si="33"/>
        <v>946</v>
      </c>
      <c r="P105" s="2">
        <f t="shared" si="28"/>
        <v>947</v>
      </c>
    </row>
    <row r="106" spans="1:16" ht="12.75">
      <c r="A106" s="2">
        <f t="shared" si="18"/>
        <v>1</v>
      </c>
      <c r="B106" s="2">
        <f t="shared" si="19"/>
        <v>-1</v>
      </c>
      <c r="C106" s="2">
        <f t="shared" si="20"/>
        <v>947</v>
      </c>
      <c r="D106" s="2">
        <f t="shared" si="31"/>
        <v>1.0265</v>
      </c>
      <c r="E106" s="2">
        <f t="shared" si="21"/>
        <v>-297.14240256416633</v>
      </c>
      <c r="F106" s="2">
        <f t="shared" si="22"/>
        <v>6.370682822998361</v>
      </c>
      <c r="G106" s="2">
        <f t="shared" si="23"/>
        <v>6.370682822998361</v>
      </c>
      <c r="H106" s="2">
        <f t="shared" si="24"/>
        <v>429.32085861510643</v>
      </c>
      <c r="I106" s="2">
        <f t="shared" si="25"/>
        <v>844.0927676256845</v>
      </c>
      <c r="J106" s="2">
        <f t="shared" si="29"/>
        <v>1.1002780322028576</v>
      </c>
      <c r="K106" s="2">
        <f t="shared" si="32"/>
        <v>-0.006647354741029954</v>
      </c>
      <c r="L106" s="2">
        <f t="shared" si="26"/>
        <v>1.4128811787638893</v>
      </c>
      <c r="M106" s="2">
        <f t="shared" si="27"/>
        <v>-0.3126031465610317</v>
      </c>
      <c r="N106" s="2">
        <f t="shared" si="30"/>
        <v>-0.0030285511282481803</v>
      </c>
      <c r="O106" s="2">
        <f t="shared" si="33"/>
        <v>947</v>
      </c>
      <c r="P106" s="2">
        <f t="shared" si="28"/>
        <v>948</v>
      </c>
    </row>
    <row r="107" spans="1:16" ht="12.75">
      <c r="A107" s="2">
        <f t="shared" si="18"/>
        <v>1</v>
      </c>
      <c r="B107" s="2">
        <f>IF(A107=B106,1,-1)</f>
        <v>-1</v>
      </c>
      <c r="C107" s="2">
        <f t="shared" si="20"/>
        <v>948</v>
      </c>
      <c r="D107" s="2">
        <f t="shared" si="31"/>
        <v>1.026</v>
      </c>
      <c r="E107" s="2">
        <f t="shared" si="21"/>
        <v>-304.08163561388903</v>
      </c>
      <c r="F107" s="2">
        <f t="shared" si="22"/>
        <v>6.231879133951367</v>
      </c>
      <c r="G107" s="2">
        <f>IF(A107=1,IF(B107=1,E107,F107),F106)</f>
        <v>6.231879133951367</v>
      </c>
      <c r="H107" s="2">
        <f>IF(A107=1,H106+G107*COS(M106),H106)</f>
        <v>435.25071740301496</v>
      </c>
      <c r="I107" s="2">
        <f t="shared" si="25"/>
        <v>842.1762363069626</v>
      </c>
      <c r="J107" s="2">
        <f t="shared" si="29"/>
        <v>1.093786069212968</v>
      </c>
      <c r="K107" s="2">
        <f t="shared" si="32"/>
        <v>-0.0064919629898896325</v>
      </c>
      <c r="L107" s="2">
        <f t="shared" si="26"/>
        <v>1.4093531027210626</v>
      </c>
      <c r="M107" s="2">
        <f t="shared" si="27"/>
        <v>-0.3155670335080947</v>
      </c>
      <c r="N107" s="2">
        <f t="shared" si="30"/>
        <v>-0.0029638869470629547</v>
      </c>
      <c r="O107" s="2">
        <f t="shared" si="33"/>
        <v>948</v>
      </c>
      <c r="P107" s="2">
        <f t="shared" si="28"/>
        <v>949</v>
      </c>
    </row>
    <row r="108" spans="1:16" ht="12.75">
      <c r="A108" s="2">
        <f t="shared" si="18"/>
        <v>1</v>
      </c>
      <c r="B108" s="2">
        <f>IF(A108=B107,1,-1)</f>
        <v>-1</v>
      </c>
      <c r="C108" s="2">
        <f t="shared" si="20"/>
        <v>949</v>
      </c>
      <c r="D108" s="2">
        <f t="shared" si="31"/>
        <v>1.0255</v>
      </c>
      <c r="E108" s="2">
        <f t="shared" si="21"/>
        <v>-310.8706233908511</v>
      </c>
      <c r="F108" s="2">
        <f t="shared" si="22"/>
        <v>6.10221699081211</v>
      </c>
      <c r="G108" s="2">
        <f>IF(A108=1,IF(B108=1,E108,F108),F107)</f>
        <v>6.10221699081211</v>
      </c>
      <c r="H108" s="2">
        <f>IF(A108=1,H107+G108*COS(M107),H107)</f>
        <v>441.0516102735119</v>
      </c>
      <c r="I108" s="2">
        <f t="shared" si="25"/>
        <v>840.2823793672828</v>
      </c>
      <c r="J108" s="2">
        <f t="shared" si="29"/>
        <v>1.0874394873715036</v>
      </c>
      <c r="K108" s="2">
        <f t="shared" si="32"/>
        <v>-0.006346581841464305</v>
      </c>
      <c r="L108" s="2">
        <f t="shared" si="26"/>
        <v>1.4059099079386543</v>
      </c>
      <c r="M108" s="2">
        <f t="shared" si="27"/>
        <v>-0.3184704205671507</v>
      </c>
      <c r="N108" s="2">
        <f t="shared" si="30"/>
        <v>-0.0029033870590560173</v>
      </c>
      <c r="O108" s="2">
        <f t="shared" si="33"/>
        <v>949</v>
      </c>
      <c r="P108" s="2">
        <f t="shared" si="28"/>
        <v>950</v>
      </c>
    </row>
    <row r="109" spans="1:16" ht="12.75">
      <c r="A109" s="2">
        <f t="shared" si="18"/>
        <v>1</v>
      </c>
      <c r="B109" s="2">
        <f>IF(A109=B108,1,-1)</f>
        <v>-1</v>
      </c>
      <c r="C109" s="2">
        <f t="shared" si="20"/>
        <v>950</v>
      </c>
      <c r="D109" s="2">
        <f t="shared" si="31"/>
        <v>1.025</v>
      </c>
      <c r="E109" s="2">
        <f t="shared" si="21"/>
        <v>-317.5190172239545</v>
      </c>
      <c r="F109" s="2">
        <f t="shared" si="22"/>
        <v>5.980744134958655</v>
      </c>
      <c r="G109" s="2">
        <f>IF(A109=1,IF(B109=1,E109,F109),F108)</f>
        <v>5.980744134958655</v>
      </c>
      <c r="H109" s="2">
        <f>IF(A109=1,H108+G109*COS(M108),H108)</f>
        <v>446.73161545283494</v>
      </c>
      <c r="I109" s="2">
        <f t="shared" si="25"/>
        <v>838.4097230798916</v>
      </c>
      <c r="J109" s="2">
        <f t="shared" si="29"/>
        <v>1.0812293134208377</v>
      </c>
      <c r="K109" s="2">
        <f t="shared" si="32"/>
        <v>-0.00621017395066592</v>
      </c>
      <c r="L109" s="2">
        <f t="shared" si="26"/>
        <v>1.402546361338122</v>
      </c>
      <c r="M109" s="2">
        <f t="shared" si="27"/>
        <v>-0.3213170479172842</v>
      </c>
      <c r="N109" s="2">
        <f t="shared" si="30"/>
        <v>-0.0028466273501335237</v>
      </c>
      <c r="O109" s="2">
        <f t="shared" si="33"/>
        <v>950.0000000000001</v>
      </c>
      <c r="P109" s="2">
        <f t="shared" si="28"/>
        <v>951</v>
      </c>
    </row>
    <row r="110" spans="1:16" ht="12.75">
      <c r="A110" s="2">
        <f t="shared" si="18"/>
        <v>1</v>
      </c>
      <c r="B110" s="2">
        <f>IF(A110=B109,1,-1)</f>
        <v>-1</v>
      </c>
      <c r="C110" s="2">
        <f t="shared" si="20"/>
        <v>951</v>
      </c>
      <c r="D110" s="2">
        <f t="shared" si="31"/>
        <v>1.0245</v>
      </c>
      <c r="E110" s="2">
        <f t="shared" si="21"/>
        <v>-324.03548014440184</v>
      </c>
      <c r="F110" s="2">
        <f t="shared" si="22"/>
        <v>5.866641514542579</v>
      </c>
      <c r="G110" s="2">
        <f>IF(A110=1,IF(B110=1,E110,F110),F109)</f>
        <v>5.866641514542579</v>
      </c>
      <c r="H110" s="2">
        <f>IF(A110=1,H109+G110*COS(M109),H109)</f>
        <v>452.29800398936885</v>
      </c>
      <c r="I110" s="2">
        <f t="shared" si="25"/>
        <v>836.556941031053</v>
      </c>
      <c r="J110" s="2">
        <f t="shared" si="29"/>
        <v>1.0751474666527745</v>
      </c>
      <c r="K110" s="2">
        <f t="shared" si="32"/>
        <v>-0.006081846768063226</v>
      </c>
      <c r="L110" s="2">
        <f t="shared" si="26"/>
        <v>1.399257756336522</v>
      </c>
      <c r="M110" s="2">
        <f t="shared" si="27"/>
        <v>-0.32411028968374755</v>
      </c>
      <c r="N110" s="2">
        <f t="shared" si="30"/>
        <v>-0.002793241766463339</v>
      </c>
      <c r="O110" s="2">
        <f t="shared" si="33"/>
        <v>950.9999999999999</v>
      </c>
      <c r="P110" s="2">
        <f t="shared" si="28"/>
        <v>952</v>
      </c>
    </row>
    <row r="111" spans="1:16" ht="12.75">
      <c r="A111" s="2">
        <f t="shared" si="18"/>
        <v>1</v>
      </c>
      <c r="B111" s="2">
        <f>IF(A111=B110,1,-1)</f>
        <v>-1</v>
      </c>
      <c r="C111" s="2">
        <f t="shared" si="20"/>
        <v>952</v>
      </c>
      <c r="D111" s="2">
        <f t="shared" si="31"/>
        <v>1.024</v>
      </c>
      <c r="E111" s="2">
        <f t="shared" si="21"/>
        <v>-330.42782300634633</v>
      </c>
      <c r="F111" s="2">
        <f t="shared" si="22"/>
        <v>5.759200247382211</v>
      </c>
      <c r="G111" s="2">
        <f>IF(A111=1,IF(B111=1,E111,F111),F110)</f>
        <v>5.759200247382211</v>
      </c>
      <c r="H111" s="2">
        <f>IF(A111=1,H110+G111*COS(M110),H110)</f>
        <v>457.75734827159846</v>
      </c>
      <c r="I111" s="2">
        <f t="shared" si="25"/>
        <v>834.722834300916</v>
      </c>
      <c r="J111" s="2">
        <f t="shared" si="29"/>
        <v>1.0691866391245557</v>
      </c>
      <c r="K111" s="2">
        <f t="shared" si="32"/>
        <v>-0.005960827528218804</v>
      </c>
      <c r="L111" s="2">
        <f t="shared" si="26"/>
        <v>1.3960398412905342</v>
      </c>
      <c r="M111" s="2">
        <f t="shared" si="27"/>
        <v>-0.32685320216597846</v>
      </c>
      <c r="N111" s="2">
        <f t="shared" si="30"/>
        <v>-0.002742912482230908</v>
      </c>
      <c r="O111" s="2">
        <f t="shared" si="33"/>
        <v>952</v>
      </c>
      <c r="P111" s="2">
        <f t="shared" si="28"/>
        <v>953</v>
      </c>
    </row>
  </sheetData>
  <mergeCells count="3">
    <mergeCell ref="A1:E1"/>
    <mergeCell ref="G1:H1"/>
    <mergeCell ref="K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&amp; Trish</dc:creator>
  <cp:keywords/>
  <dc:description/>
  <cp:lastModifiedBy>user</cp:lastModifiedBy>
  <dcterms:created xsi:type="dcterms:W3CDTF">2004-03-02T18:22:20Z</dcterms:created>
  <dcterms:modified xsi:type="dcterms:W3CDTF">2004-03-21T20:22:16Z</dcterms:modified>
  <cp:category/>
  <cp:version/>
  <cp:contentType/>
  <cp:contentStatus/>
</cp:coreProperties>
</file>